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633" documentId="11_2B0616CC6D0C797A0A2DA632727A902A4569FCEB" xr6:coauthVersionLast="47" xr6:coauthVersionMax="47" xr10:uidLastSave="{3B8EB4D6-9F57-4E7E-A1C3-9089F2D1D5E1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'2006'!$A$1:$O$131</definedName>
    <definedName name="_xlnm.Print_Area" localSheetId="17">'2007'!$A$1:$O$131</definedName>
    <definedName name="_xlnm.Print_Area" localSheetId="16">'2008'!$A$1:$O$127</definedName>
    <definedName name="_xlnm.Print_Area" localSheetId="15">'2009'!$A$1:$O$138</definedName>
    <definedName name="_xlnm.Print_Area" localSheetId="14">'2010'!$A$1:$O$124</definedName>
    <definedName name="_xlnm.Print_Area" localSheetId="13">'2011'!$A$1:$O$120</definedName>
    <definedName name="_xlnm.Print_Area" localSheetId="12">'2012'!$A$1:$O$118</definedName>
    <definedName name="_xlnm.Print_Area" localSheetId="11">'2013'!$A$1:$O$130</definedName>
    <definedName name="_xlnm.Print_Area" localSheetId="10">'2014'!$A$1:$O$127</definedName>
    <definedName name="_xlnm.Print_Area" localSheetId="9">'2015'!$A$1:$O$127</definedName>
    <definedName name="_xlnm.Print_Area" localSheetId="8">'2016'!$A$1:$O$127</definedName>
    <definedName name="_xlnm.Print_Area" localSheetId="7">'2017'!$A$1:$O$131</definedName>
    <definedName name="_xlnm.Print_Area" localSheetId="6">'2018'!$A$1:$O$132</definedName>
    <definedName name="_xlnm.Print_Area" localSheetId="5">'2019'!$A$1:$O$129</definedName>
    <definedName name="_xlnm.Print_Area" localSheetId="4">'2020'!$A$1:$O$129</definedName>
    <definedName name="_xlnm.Print_Area" localSheetId="3">'2021'!$A$1:$Q$137</definedName>
    <definedName name="_xlnm.Print_Area" localSheetId="2">'2022'!$A$1:$Q$139</definedName>
    <definedName name="_xlnm.Print_Area" localSheetId="1">'2023'!$A$1:$Q$138</definedName>
    <definedName name="_xlnm.Print_Area" localSheetId="0">'2024'!$A$1:$Q$139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6" i="53" l="1"/>
  <c r="Q56" i="53" s="1"/>
  <c r="N123" i="49"/>
  <c r="N115" i="49"/>
  <c r="N108" i="49"/>
  <c r="N56" i="49"/>
  <c r="N25" i="49"/>
  <c r="N10" i="49"/>
  <c r="N133" i="49" s="1"/>
  <c r="N5" i="49"/>
  <c r="K123" i="49"/>
  <c r="K115" i="49"/>
  <c r="K108" i="49"/>
  <c r="K56" i="49"/>
  <c r="K25" i="49"/>
  <c r="K10" i="49"/>
  <c r="K5" i="49"/>
  <c r="K133" i="49" s="1"/>
  <c r="L133" i="49"/>
  <c r="L123" i="49"/>
  <c r="L115" i="49"/>
  <c r="L108" i="49"/>
  <c r="L56" i="49"/>
  <c r="L25" i="49"/>
  <c r="L10" i="49"/>
  <c r="L5" i="49"/>
  <c r="N124" i="50"/>
  <c r="N116" i="50"/>
  <c r="N109" i="50"/>
  <c r="N59" i="50"/>
  <c r="N28" i="50"/>
  <c r="N12" i="50"/>
  <c r="N5" i="50"/>
  <c r="N135" i="50" s="1"/>
  <c r="K124" i="50"/>
  <c r="K116" i="50"/>
  <c r="K109" i="50"/>
  <c r="K59" i="50"/>
  <c r="K28" i="50"/>
  <c r="K135" i="50" s="1"/>
  <c r="K12" i="50"/>
  <c r="K5" i="50"/>
  <c r="L124" i="50"/>
  <c r="L116" i="50"/>
  <c r="L135" i="50" s="1"/>
  <c r="L109" i="50"/>
  <c r="L59" i="50"/>
  <c r="L28" i="50"/>
  <c r="L12" i="50"/>
  <c r="L5" i="50"/>
  <c r="N122" i="51"/>
  <c r="N113" i="51"/>
  <c r="N106" i="51"/>
  <c r="N56" i="51"/>
  <c r="N28" i="51"/>
  <c r="N12" i="51"/>
  <c r="N134" i="51" s="1"/>
  <c r="N5" i="51"/>
  <c r="K122" i="51"/>
  <c r="K134" i="51" s="1"/>
  <c r="K113" i="51"/>
  <c r="K106" i="51"/>
  <c r="K56" i="51"/>
  <c r="K28" i="51"/>
  <c r="K12" i="51"/>
  <c r="K5" i="51"/>
  <c r="L134" i="51"/>
  <c r="L122" i="51"/>
  <c r="L113" i="51"/>
  <c r="L106" i="51"/>
  <c r="L56" i="51"/>
  <c r="L28" i="51"/>
  <c r="L12" i="51"/>
  <c r="L5" i="51"/>
  <c r="L125" i="53"/>
  <c r="L116" i="53"/>
  <c r="L109" i="53"/>
  <c r="L59" i="53"/>
  <c r="L28" i="53"/>
  <c r="L12" i="53"/>
  <c r="L5" i="53"/>
  <c r="P134" i="53"/>
  <c r="Q134" i="53" s="1"/>
  <c r="P133" i="53"/>
  <c r="Q133" i="53" s="1"/>
  <c r="P132" i="53"/>
  <c r="Q132" i="53" s="1"/>
  <c r="P131" i="53"/>
  <c r="Q131" i="53" s="1"/>
  <c r="P130" i="53"/>
  <c r="Q130" i="53" s="1"/>
  <c r="P129" i="53"/>
  <c r="Q129" i="53" s="1"/>
  <c r="P128" i="53"/>
  <c r="Q128" i="53" s="1"/>
  <c r="P127" i="53"/>
  <c r="Q127" i="53" s="1"/>
  <c r="P126" i="53"/>
  <c r="Q126" i="53" s="1"/>
  <c r="O125" i="53"/>
  <c r="N125" i="53"/>
  <c r="M125" i="53"/>
  <c r="K125" i="53"/>
  <c r="J125" i="53"/>
  <c r="I125" i="53"/>
  <c r="H125" i="53"/>
  <c r="G125" i="53"/>
  <c r="F125" i="53"/>
  <c r="E125" i="53"/>
  <c r="D125" i="53"/>
  <c r="P124" i="53"/>
  <c r="Q124" i="53" s="1"/>
  <c r="P123" i="53"/>
  <c r="Q123" i="53" s="1"/>
  <c r="P122" i="53"/>
  <c r="Q122" i="53" s="1"/>
  <c r="P121" i="53"/>
  <c r="Q121" i="53" s="1"/>
  <c r="P120" i="53"/>
  <c r="Q120" i="53" s="1"/>
  <c r="P119" i="53"/>
  <c r="Q119" i="53" s="1"/>
  <c r="P118" i="53"/>
  <c r="Q118" i="53" s="1"/>
  <c r="P117" i="53"/>
  <c r="Q117" i="53" s="1"/>
  <c r="O116" i="53"/>
  <c r="N116" i="53"/>
  <c r="M116" i="53"/>
  <c r="K116" i="53"/>
  <c r="J116" i="53"/>
  <c r="I116" i="53"/>
  <c r="H116" i="53"/>
  <c r="G116" i="53"/>
  <c r="F116" i="53"/>
  <c r="E116" i="53"/>
  <c r="D116" i="53"/>
  <c r="P115" i="53"/>
  <c r="Q115" i="53" s="1"/>
  <c r="P114" i="53"/>
  <c r="Q114" i="53" s="1"/>
  <c r="P113" i="53"/>
  <c r="Q113" i="53" s="1"/>
  <c r="P112" i="53"/>
  <c r="Q112" i="53" s="1"/>
  <c r="P111" i="53"/>
  <c r="Q111" i="53" s="1"/>
  <c r="P110" i="53"/>
  <c r="Q110" i="53" s="1"/>
  <c r="O109" i="53"/>
  <c r="N109" i="53"/>
  <c r="M109" i="53"/>
  <c r="K109" i="53"/>
  <c r="J109" i="53"/>
  <c r="I109" i="53"/>
  <c r="H109" i="53"/>
  <c r="G109" i="53"/>
  <c r="F109" i="53"/>
  <c r="E109" i="53"/>
  <c r="D109" i="53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O59" i="53"/>
  <c r="N59" i="53"/>
  <c r="M59" i="53"/>
  <c r="K59" i="53"/>
  <c r="J59" i="53"/>
  <c r="I59" i="53"/>
  <c r="H59" i="53"/>
  <c r="G59" i="53"/>
  <c r="F59" i="53"/>
  <c r="E59" i="53"/>
  <c r="D59" i="53"/>
  <c r="P58" i="53"/>
  <c r="Q58" i="53" s="1"/>
  <c r="P57" i="53"/>
  <c r="Q57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O28" i="53"/>
  <c r="N28" i="53"/>
  <c r="M28" i="53"/>
  <c r="K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N12" i="53"/>
  <c r="M12" i="53"/>
  <c r="K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K5" i="53"/>
  <c r="J5" i="53"/>
  <c r="I5" i="53"/>
  <c r="H5" i="53"/>
  <c r="G5" i="53"/>
  <c r="F5" i="53"/>
  <c r="E5" i="53"/>
  <c r="D5" i="53"/>
  <c r="P133" i="51"/>
  <c r="Q133" i="51" s="1"/>
  <c r="P132" i="51"/>
  <c r="Q132" i="51" s="1"/>
  <c r="P131" i="51"/>
  <c r="Q131" i="51" s="1"/>
  <c r="P130" i="51"/>
  <c r="Q130" i="51" s="1"/>
  <c r="P129" i="51"/>
  <c r="Q129" i="51" s="1"/>
  <c r="P128" i="51"/>
  <c r="Q128" i="51" s="1"/>
  <c r="P127" i="51"/>
  <c r="Q127" i="51" s="1"/>
  <c r="P126" i="51"/>
  <c r="Q126" i="51" s="1"/>
  <c r="P125" i="51"/>
  <c r="Q125" i="51" s="1"/>
  <c r="P124" i="51"/>
  <c r="Q124" i="51" s="1"/>
  <c r="P123" i="51"/>
  <c r="Q123" i="51" s="1"/>
  <c r="O122" i="51"/>
  <c r="M122" i="51"/>
  <c r="J122" i="51"/>
  <c r="I122" i="51"/>
  <c r="H122" i="51"/>
  <c r="G122" i="51"/>
  <c r="F122" i="51"/>
  <c r="E122" i="51"/>
  <c r="D122" i="51"/>
  <c r="P121" i="51"/>
  <c r="Q121" i="51" s="1"/>
  <c r="P120" i="51"/>
  <c r="Q120" i="51" s="1"/>
  <c r="P119" i="51"/>
  <c r="Q119" i="51" s="1"/>
  <c r="P118" i="51"/>
  <c r="Q118" i="51" s="1"/>
  <c r="P117" i="51"/>
  <c r="Q117" i="51" s="1"/>
  <c r="P116" i="51"/>
  <c r="Q116" i="51" s="1"/>
  <c r="P115" i="51"/>
  <c r="Q115" i="51" s="1"/>
  <c r="P114" i="51"/>
  <c r="Q114" i="51" s="1"/>
  <c r="O113" i="51"/>
  <c r="M113" i="51"/>
  <c r="J113" i="51"/>
  <c r="I113" i="51"/>
  <c r="H113" i="51"/>
  <c r="G113" i="51"/>
  <c r="F113" i="51"/>
  <c r="E113" i="51"/>
  <c r="D113" i="51"/>
  <c r="P112" i="51"/>
  <c r="Q112" i="51" s="1"/>
  <c r="P111" i="51"/>
  <c r="Q111" i="51" s="1"/>
  <c r="P110" i="51"/>
  <c r="Q110" i="51" s="1"/>
  <c r="P109" i="51"/>
  <c r="Q109" i="51" s="1"/>
  <c r="P108" i="51"/>
  <c r="Q108" i="51" s="1"/>
  <c r="P107" i="51"/>
  <c r="Q107" i="51" s="1"/>
  <c r="O106" i="51"/>
  <c r="M106" i="51"/>
  <c r="J106" i="51"/>
  <c r="I106" i="51"/>
  <c r="H106" i="51"/>
  <c r="G106" i="51"/>
  <c r="F106" i="51"/>
  <c r="E106" i="51"/>
  <c r="D106" i="5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O56" i="51"/>
  <c r="M56" i="51"/>
  <c r="J56" i="51"/>
  <c r="I56" i="51"/>
  <c r="H56" i="51"/>
  <c r="G56" i="51"/>
  <c r="F56" i="51"/>
  <c r="E56" i="51"/>
  <c r="D56" i="5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34" i="50"/>
  <c r="Q134" i="50" s="1"/>
  <c r="P133" i="50"/>
  <c r="Q133" i="50" s="1"/>
  <c r="P132" i="50"/>
  <c r="Q132" i="50" s="1"/>
  <c r="P131" i="50"/>
  <c r="Q131" i="50" s="1"/>
  <c r="P130" i="50"/>
  <c r="Q130" i="50" s="1"/>
  <c r="P129" i="50"/>
  <c r="Q129" i="50" s="1"/>
  <c r="P128" i="50"/>
  <c r="Q128" i="50" s="1"/>
  <c r="P127" i="50"/>
  <c r="Q127" i="50" s="1"/>
  <c r="P126" i="50"/>
  <c r="Q126" i="50" s="1"/>
  <c r="P125" i="50"/>
  <c r="Q125" i="50" s="1"/>
  <c r="O124" i="50"/>
  <c r="M124" i="50"/>
  <c r="J124" i="50"/>
  <c r="I124" i="50"/>
  <c r="H124" i="50"/>
  <c r="G124" i="50"/>
  <c r="F124" i="50"/>
  <c r="E124" i="50"/>
  <c r="D124" i="50"/>
  <c r="P123" i="50"/>
  <c r="Q123" i="50" s="1"/>
  <c r="P122" i="50"/>
  <c r="Q122" i="50" s="1"/>
  <c r="P121" i="50"/>
  <c r="Q121" i="50" s="1"/>
  <c r="P120" i="50"/>
  <c r="Q120" i="50" s="1"/>
  <c r="P119" i="50"/>
  <c r="Q119" i="50" s="1"/>
  <c r="P118" i="50"/>
  <c r="Q118" i="50" s="1"/>
  <c r="P117" i="50"/>
  <c r="Q117" i="50" s="1"/>
  <c r="O116" i="50"/>
  <c r="M116" i="50"/>
  <c r="J116" i="50"/>
  <c r="I116" i="50"/>
  <c r="H116" i="50"/>
  <c r="G116" i="50"/>
  <c r="F116" i="50"/>
  <c r="E116" i="50"/>
  <c r="D116" i="50"/>
  <c r="P115" i="50"/>
  <c r="Q115" i="50" s="1"/>
  <c r="P114" i="50"/>
  <c r="Q114" i="50" s="1"/>
  <c r="P113" i="50"/>
  <c r="Q113" i="50" s="1"/>
  <c r="P112" i="50"/>
  <c r="Q112" i="50" s="1"/>
  <c r="P111" i="50"/>
  <c r="Q111" i="50" s="1"/>
  <c r="P110" i="50"/>
  <c r="Q110" i="50" s="1"/>
  <c r="O109" i="50"/>
  <c r="M109" i="50"/>
  <c r="J109" i="50"/>
  <c r="I109" i="50"/>
  <c r="H109" i="50"/>
  <c r="G109" i="50"/>
  <c r="F109" i="50"/>
  <c r="E109" i="50"/>
  <c r="D109" i="50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O59" i="50"/>
  <c r="M59" i="50"/>
  <c r="J59" i="50"/>
  <c r="I59" i="50"/>
  <c r="H59" i="50"/>
  <c r="G59" i="50"/>
  <c r="F59" i="50"/>
  <c r="E59" i="50"/>
  <c r="D59" i="50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O28" i="50"/>
  <c r="M28" i="50"/>
  <c r="J28" i="50"/>
  <c r="I28" i="50"/>
  <c r="H28" i="50"/>
  <c r="G28" i="50"/>
  <c r="F28" i="50"/>
  <c r="E28" i="50"/>
  <c r="D28" i="50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25" i="53" l="1"/>
  <c r="Q125" i="53" s="1"/>
  <c r="L135" i="53"/>
  <c r="P109" i="53"/>
  <c r="Q109" i="53" s="1"/>
  <c r="P59" i="53"/>
  <c r="Q59" i="53" s="1"/>
  <c r="O135" i="53"/>
  <c r="P116" i="53"/>
  <c r="Q116" i="53" s="1"/>
  <c r="K135" i="53"/>
  <c r="F135" i="53"/>
  <c r="G135" i="53"/>
  <c r="M135" i="53"/>
  <c r="P28" i="53"/>
  <c r="Q28" i="53" s="1"/>
  <c r="E135" i="53"/>
  <c r="P12" i="53"/>
  <c r="Q12" i="53" s="1"/>
  <c r="P5" i="53"/>
  <c r="Q5" i="53" s="1"/>
  <c r="H135" i="53"/>
  <c r="I135" i="53"/>
  <c r="J135" i="53"/>
  <c r="N135" i="53"/>
  <c r="D135" i="53"/>
  <c r="P113" i="51"/>
  <c r="Q113" i="51" s="1"/>
  <c r="P106" i="51"/>
  <c r="Q106" i="51" s="1"/>
  <c r="P56" i="51"/>
  <c r="Q56" i="51" s="1"/>
  <c r="I134" i="51"/>
  <c r="H134" i="51"/>
  <c r="G134" i="51"/>
  <c r="P12" i="51"/>
  <c r="Q12" i="51" s="1"/>
  <c r="D134" i="51"/>
  <c r="E134" i="51"/>
  <c r="F134" i="51"/>
  <c r="P28" i="51"/>
  <c r="Q28" i="51" s="1"/>
  <c r="P122" i="51"/>
  <c r="Q122" i="51" s="1"/>
  <c r="J134" i="51"/>
  <c r="M134" i="51"/>
  <c r="O134" i="51"/>
  <c r="P5" i="51"/>
  <c r="Q5" i="51" s="1"/>
  <c r="P124" i="50"/>
  <c r="Q124" i="50" s="1"/>
  <c r="P116" i="50"/>
  <c r="Q116" i="50" s="1"/>
  <c r="P109" i="50"/>
  <c r="Q109" i="50" s="1"/>
  <c r="P59" i="50"/>
  <c r="Q59" i="50" s="1"/>
  <c r="P28" i="50"/>
  <c r="Q28" i="50" s="1"/>
  <c r="O135" i="50"/>
  <c r="J135" i="50"/>
  <c r="P12" i="50"/>
  <c r="Q12" i="50" s="1"/>
  <c r="E135" i="50"/>
  <c r="G135" i="50"/>
  <c r="M135" i="50"/>
  <c r="I135" i="50"/>
  <c r="D135" i="50"/>
  <c r="H135" i="50"/>
  <c r="P5" i="50"/>
  <c r="Q5" i="50" s="1"/>
  <c r="F135" i="50"/>
  <c r="N19" i="47"/>
  <c r="O19" i="47"/>
  <c r="N18" i="47"/>
  <c r="O18" i="47" s="1"/>
  <c r="P132" i="49"/>
  <c r="Q132" i="49" s="1"/>
  <c r="P131" i="49"/>
  <c r="Q131" i="49" s="1"/>
  <c r="P130" i="49"/>
  <c r="Q130" i="49"/>
  <c r="P129" i="49"/>
  <c r="Q129" i="49" s="1"/>
  <c r="P128" i="49"/>
  <c r="Q128" i="49"/>
  <c r="P127" i="49"/>
  <c r="Q127" i="49" s="1"/>
  <c r="P126" i="49"/>
  <c r="Q126" i="49" s="1"/>
  <c r="P125" i="49"/>
  <c r="Q125" i="49" s="1"/>
  <c r="P124" i="49"/>
  <c r="Q124" i="49" s="1"/>
  <c r="O123" i="49"/>
  <c r="M123" i="49"/>
  <c r="J123" i="49"/>
  <c r="I123" i="49"/>
  <c r="H123" i="49"/>
  <c r="G123" i="49"/>
  <c r="F123" i="49"/>
  <c r="E123" i="49"/>
  <c r="D123" i="49"/>
  <c r="P122" i="49"/>
  <c r="Q122" i="49" s="1"/>
  <c r="P121" i="49"/>
  <c r="Q121" i="49" s="1"/>
  <c r="P120" i="49"/>
  <c r="Q120" i="49" s="1"/>
  <c r="P119" i="49"/>
  <c r="Q119" i="49" s="1"/>
  <c r="P118" i="49"/>
  <c r="Q118" i="49" s="1"/>
  <c r="P117" i="49"/>
  <c r="Q117" i="49" s="1"/>
  <c r="P116" i="49"/>
  <c r="Q116" i="49" s="1"/>
  <c r="O115" i="49"/>
  <c r="M115" i="49"/>
  <c r="J115" i="49"/>
  <c r="I115" i="49"/>
  <c r="H115" i="49"/>
  <c r="G115" i="49"/>
  <c r="F115" i="49"/>
  <c r="E115" i="49"/>
  <c r="D115" i="49"/>
  <c r="P114" i="49"/>
  <c r="Q114" i="49"/>
  <c r="P113" i="49"/>
  <c r="Q113" i="49"/>
  <c r="P112" i="49"/>
  <c r="Q112" i="49" s="1"/>
  <c r="P111" i="49"/>
  <c r="Q111" i="49" s="1"/>
  <c r="P110" i="49"/>
  <c r="Q110" i="49" s="1"/>
  <c r="P109" i="49"/>
  <c r="Q109" i="49" s="1"/>
  <c r="O108" i="49"/>
  <c r="M108" i="49"/>
  <c r="J108" i="49"/>
  <c r="I108" i="49"/>
  <c r="H108" i="49"/>
  <c r="G108" i="49"/>
  <c r="F108" i="49"/>
  <c r="E108" i="49"/>
  <c r="D108" i="49"/>
  <c r="P107" i="49"/>
  <c r="Q107" i="49" s="1"/>
  <c r="P106" i="49"/>
  <c r="Q106" i="49" s="1"/>
  <c r="P105" i="49"/>
  <c r="Q105" i="49" s="1"/>
  <c r="P104" i="49"/>
  <c r="Q104" i="49" s="1"/>
  <c r="P103" i="49"/>
  <c r="Q103" i="49" s="1"/>
  <c r="P102" i="49"/>
  <c r="Q102" i="49" s="1"/>
  <c r="P101" i="49"/>
  <c r="Q101" i="49" s="1"/>
  <c r="P100" i="49"/>
  <c r="Q100" i="49" s="1"/>
  <c r="P99" i="49"/>
  <c r="Q99" i="49" s="1"/>
  <c r="P98" i="49"/>
  <c r="Q98" i="49" s="1"/>
  <c r="P97" i="49"/>
  <c r="Q97" i="49" s="1"/>
  <c r="P96" i="49"/>
  <c r="Q96" i="49" s="1"/>
  <c r="P95" i="49"/>
  <c r="Q95" i="49" s="1"/>
  <c r="P94" i="49"/>
  <c r="Q94" i="49" s="1"/>
  <c r="P93" i="49"/>
  <c r="Q93" i="49" s="1"/>
  <c r="P92" i="49"/>
  <c r="Q92" i="49" s="1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 s="1"/>
  <c r="O56" i="49"/>
  <c r="M56" i="49"/>
  <c r="J56" i="49"/>
  <c r="I56" i="49"/>
  <c r="H56" i="49"/>
  <c r="G56" i="49"/>
  <c r="F56" i="49"/>
  <c r="E56" i="49"/>
  <c r="D56" i="49"/>
  <c r="P56" i="49" s="1"/>
  <c r="Q56" i="49" s="1"/>
  <c r="P55" i="49"/>
  <c r="Q55" i="49" s="1"/>
  <c r="P54" i="49"/>
  <c r="Q54" i="49" s="1"/>
  <c r="P53" i="49"/>
  <c r="Q53" i="49" s="1"/>
  <c r="P52" i="49"/>
  <c r="Q52" i="49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/>
  <c r="P44" i="49"/>
  <c r="Q44" i="49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/>
  <c r="P27" i="49"/>
  <c r="Q27" i="49" s="1"/>
  <c r="P26" i="49"/>
  <c r="Q26" i="49" s="1"/>
  <c r="O25" i="49"/>
  <c r="M25" i="49"/>
  <c r="J25" i="49"/>
  <c r="I25" i="49"/>
  <c r="H25" i="49"/>
  <c r="G25" i="49"/>
  <c r="F25" i="49"/>
  <c r="E25" i="49"/>
  <c r="D25" i="49"/>
  <c r="P24" i="49"/>
  <c r="Q24" i="49" s="1"/>
  <c r="P23" i="49"/>
  <c r="Q23" i="49" s="1"/>
  <c r="P22" i="49"/>
  <c r="Q22" i="49"/>
  <c r="P21" i="49"/>
  <c r="Q21" i="49" s="1"/>
  <c r="P20" i="49"/>
  <c r="Q20" i="49" s="1"/>
  <c r="P19" i="49"/>
  <c r="Q19" i="49" s="1"/>
  <c r="P18" i="49"/>
  <c r="Q18" i="49" s="1"/>
  <c r="P17" i="49"/>
  <c r="Q17" i="49" s="1"/>
  <c r="P16" i="49"/>
  <c r="Q16" i="49" s="1"/>
  <c r="P15" i="49"/>
  <c r="Q15" i="49" s="1"/>
  <c r="P14" i="49"/>
  <c r="Q14" i="49" s="1"/>
  <c r="P13" i="49"/>
  <c r="Q13" i="49" s="1"/>
  <c r="P12" i="49"/>
  <c r="Q12" i="49" s="1"/>
  <c r="P11" i="49"/>
  <c r="Q11" i="49" s="1"/>
  <c r="O10" i="49"/>
  <c r="M10" i="49"/>
  <c r="M133" i="49" s="1"/>
  <c r="J10" i="49"/>
  <c r="I10" i="49"/>
  <c r="H10" i="49"/>
  <c r="G10" i="49"/>
  <c r="F10" i="49"/>
  <c r="E10" i="49"/>
  <c r="D10" i="49"/>
  <c r="P9" i="49"/>
  <c r="Q9" i="49" s="1"/>
  <c r="P8" i="49"/>
  <c r="Q8" i="49" s="1"/>
  <c r="P7" i="49"/>
  <c r="Q7" i="49"/>
  <c r="P6" i="49"/>
  <c r="Q6" i="49" s="1"/>
  <c r="O5" i="49"/>
  <c r="M5" i="49"/>
  <c r="J5" i="49"/>
  <c r="J133" i="49" s="1"/>
  <c r="I5" i="49"/>
  <c r="H5" i="49"/>
  <c r="H133" i="49" s="1"/>
  <c r="G5" i="49"/>
  <c r="F5" i="49"/>
  <c r="E5" i="49"/>
  <c r="D5" i="49"/>
  <c r="D133" i="49" s="1"/>
  <c r="N124" i="47"/>
  <c r="O124" i="47" s="1"/>
  <c r="N123" i="47"/>
  <c r="O123" i="47" s="1"/>
  <c r="N122" i="47"/>
  <c r="O122" i="47"/>
  <c r="N121" i="47"/>
  <c r="O121" i="47" s="1"/>
  <c r="N120" i="47"/>
  <c r="O120" i="47" s="1"/>
  <c r="N119" i="47"/>
  <c r="O119" i="47" s="1"/>
  <c r="N118" i="47"/>
  <c r="O118" i="47" s="1"/>
  <c r="N117" i="47"/>
  <c r="O117" i="47" s="1"/>
  <c r="N116" i="47"/>
  <c r="O116" i="47" s="1"/>
  <c r="M115" i="47"/>
  <c r="L115" i="47"/>
  <c r="K115" i="47"/>
  <c r="J115" i="47"/>
  <c r="I115" i="47"/>
  <c r="H115" i="47"/>
  <c r="G115" i="47"/>
  <c r="F115" i="47"/>
  <c r="E115" i="47"/>
  <c r="D115" i="47"/>
  <c r="N115" i="47" s="1"/>
  <c r="O115" i="47" s="1"/>
  <c r="N114" i="47"/>
  <c r="O114" i="47" s="1"/>
  <c r="N113" i="47"/>
  <c r="O113" i="47" s="1"/>
  <c r="N112" i="47"/>
  <c r="O112" i="47" s="1"/>
  <c r="N111" i="47"/>
  <c r="O111" i="47" s="1"/>
  <c r="N110" i="47"/>
  <c r="O110" i="47" s="1"/>
  <c r="N109" i="47"/>
  <c r="O109" i="47"/>
  <c r="N108" i="47"/>
  <c r="O108" i="47" s="1"/>
  <c r="M107" i="47"/>
  <c r="L107" i="47"/>
  <c r="K107" i="47"/>
  <c r="J107" i="47"/>
  <c r="I107" i="47"/>
  <c r="H107" i="47"/>
  <c r="G107" i="47"/>
  <c r="F107" i="47"/>
  <c r="E107" i="47"/>
  <c r="D107" i="47"/>
  <c r="N106" i="47"/>
  <c r="O106" i="47" s="1"/>
  <c r="N105" i="47"/>
  <c r="O105" i="47" s="1"/>
  <c r="N104" i="47"/>
  <c r="O104" i="47" s="1"/>
  <c r="N103" i="47"/>
  <c r="O103" i="47" s="1"/>
  <c r="N102" i="47"/>
  <c r="O102" i="47"/>
  <c r="N101" i="47"/>
  <c r="O101" i="47" s="1"/>
  <c r="M100" i="47"/>
  <c r="L100" i="47"/>
  <c r="K100" i="47"/>
  <c r="J100" i="47"/>
  <c r="I100" i="47"/>
  <c r="H100" i="47"/>
  <c r="G100" i="47"/>
  <c r="F100" i="47"/>
  <c r="E100" i="47"/>
  <c r="D100" i="47"/>
  <c r="N100" i="47" s="1"/>
  <c r="O100" i="47" s="1"/>
  <c r="N99" i="47"/>
  <c r="O99" i="47" s="1"/>
  <c r="N98" i="47"/>
  <c r="O98" i="47" s="1"/>
  <c r="N97" i="47"/>
  <c r="O97" i="47" s="1"/>
  <c r="N96" i="47"/>
  <c r="O96" i="47" s="1"/>
  <c r="N95" i="47"/>
  <c r="O95" i="47" s="1"/>
  <c r="N94" i="47"/>
  <c r="O94" i="47" s="1"/>
  <c r="N93" i="47"/>
  <c r="O93" i="47" s="1"/>
  <c r="N92" i="47"/>
  <c r="O92" i="47" s="1"/>
  <c r="N91" i="47"/>
  <c r="O91" i="47" s="1"/>
  <c r="N90" i="47"/>
  <c r="O90" i="47" s="1"/>
  <c r="N89" i="47"/>
  <c r="O89" i="47" s="1"/>
  <c r="N88" i="47"/>
  <c r="O88" i="47" s="1"/>
  <c r="N87" i="47"/>
  <c r="O87" i="47" s="1"/>
  <c r="N86" i="47"/>
  <c r="O86" i="47" s="1"/>
  <c r="N85" i="47"/>
  <c r="O85" i="47" s="1"/>
  <c r="N84" i="47"/>
  <c r="O84" i="47" s="1"/>
  <c r="N83" i="47"/>
  <c r="O83" i="47" s="1"/>
  <c r="N82" i="47"/>
  <c r="O82" i="47" s="1"/>
  <c r="N81" i="47"/>
  <c r="O81" i="47" s="1"/>
  <c r="N80" i="47"/>
  <c r="O80" i="47" s="1"/>
  <c r="N79" i="47"/>
  <c r="O79" i="47" s="1"/>
  <c r="N78" i="47"/>
  <c r="O78" i="47" s="1"/>
  <c r="N77" i="47"/>
  <c r="O77" i="47" s="1"/>
  <c r="N76" i="47"/>
  <c r="O76" i="47"/>
  <c r="N75" i="47"/>
  <c r="O75" i="47" s="1"/>
  <c r="N74" i="47"/>
  <c r="O74" i="47" s="1"/>
  <c r="N73" i="47"/>
  <c r="O73" i="47" s="1"/>
  <c r="N72" i="47"/>
  <c r="O72" i="47" s="1"/>
  <c r="N71" i="47"/>
  <c r="O71" i="47" s="1"/>
  <c r="N70" i="47"/>
  <c r="O70" i="47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/>
  <c r="N57" i="47"/>
  <c r="O57" i="47" s="1"/>
  <c r="N56" i="47"/>
  <c r="O56" i="47" s="1"/>
  <c r="N55" i="47"/>
  <c r="O55" i="47" s="1"/>
  <c r="N54" i="47"/>
  <c r="O54" i="47" s="1"/>
  <c r="M53" i="47"/>
  <c r="L53" i="47"/>
  <c r="K53" i="47"/>
  <c r="J53" i="47"/>
  <c r="I53" i="47"/>
  <c r="H53" i="47"/>
  <c r="G53" i="47"/>
  <c r="F53" i="47"/>
  <c r="E53" i="47"/>
  <c r="D53" i="47"/>
  <c r="N53" i="47" s="1"/>
  <c r="O53" i="47" s="1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 s="1"/>
  <c r="N44" i="47"/>
  <c r="O44" i="47" s="1"/>
  <c r="N43" i="47"/>
  <c r="O43" i="47" s="1"/>
  <c r="N42" i="47"/>
  <c r="O42" i="47" s="1"/>
  <c r="N41" i="47"/>
  <c r="O41" i="47" s="1"/>
  <c r="N40" i="47"/>
  <c r="O40" i="47" s="1"/>
  <c r="N39" i="47"/>
  <c r="O39" i="47" s="1"/>
  <c r="N38" i="47"/>
  <c r="O38" i="47" s="1"/>
  <c r="N37" i="47"/>
  <c r="O37" i="47" s="1"/>
  <c r="N36" i="47"/>
  <c r="O36" i="47" s="1"/>
  <c r="N35" i="47"/>
  <c r="O35" i="47" s="1"/>
  <c r="N34" i="47"/>
  <c r="O34" i="47" s="1"/>
  <c r="N33" i="47"/>
  <c r="O33" i="47" s="1"/>
  <c r="N32" i="47"/>
  <c r="O32" i="47"/>
  <c r="N31" i="47"/>
  <c r="O31" i="47" s="1"/>
  <c r="N30" i="47"/>
  <c r="O30" i="47" s="1"/>
  <c r="N29" i="47"/>
  <c r="O29" i="47" s="1"/>
  <c r="N28" i="47"/>
  <c r="O28" i="47" s="1"/>
  <c r="N27" i="47"/>
  <c r="O27" i="47" s="1"/>
  <c r="N26" i="47"/>
  <c r="O26" i="47"/>
  <c r="N25" i="47"/>
  <c r="O25" i="47" s="1"/>
  <c r="N24" i="47"/>
  <c r="O24" i="47" s="1"/>
  <c r="M23" i="47"/>
  <c r="L23" i="47"/>
  <c r="K23" i="47"/>
  <c r="J23" i="47"/>
  <c r="I23" i="47"/>
  <c r="H23" i="47"/>
  <c r="G23" i="47"/>
  <c r="F23" i="47"/>
  <c r="E23" i="47"/>
  <c r="D23" i="47"/>
  <c r="N22" i="47"/>
  <c r="O22" i="47" s="1"/>
  <c r="N21" i="47"/>
  <c r="O21" i="47" s="1"/>
  <c r="N20" i="47"/>
  <c r="O20" i="47" s="1"/>
  <c r="N17" i="47"/>
  <c r="O17" i="47"/>
  <c r="N16" i="47"/>
  <c r="O16" i="47" s="1"/>
  <c r="N15" i="47"/>
  <c r="O15" i="47" s="1"/>
  <c r="N14" i="47"/>
  <c r="O14" i="47" s="1"/>
  <c r="N13" i="47"/>
  <c r="O13" i="47" s="1"/>
  <c r="N12" i="47"/>
  <c r="O12" i="47" s="1"/>
  <c r="N11" i="47"/>
  <c r="O11" i="47" s="1"/>
  <c r="N10" i="47"/>
  <c r="O10" i="47" s="1"/>
  <c r="M9" i="47"/>
  <c r="L9" i="47"/>
  <c r="K9" i="47"/>
  <c r="J9" i="47"/>
  <c r="I9" i="47"/>
  <c r="H9" i="47"/>
  <c r="H125" i="47" s="1"/>
  <c r="G9" i="47"/>
  <c r="F9" i="47"/>
  <c r="E9" i="47"/>
  <c r="D9" i="47"/>
  <c r="N8" i="47"/>
  <c r="O8" i="47"/>
  <c r="N7" i="47"/>
  <c r="O7" i="47" s="1"/>
  <c r="N6" i="47"/>
  <c r="O6" i="47" s="1"/>
  <c r="M5" i="47"/>
  <c r="L5" i="47"/>
  <c r="K5" i="47"/>
  <c r="K125" i="47" s="1"/>
  <c r="J5" i="47"/>
  <c r="J125" i="47" s="1"/>
  <c r="I5" i="47"/>
  <c r="I125" i="47" s="1"/>
  <c r="H5" i="47"/>
  <c r="G5" i="47"/>
  <c r="F5" i="47"/>
  <c r="F125" i="47" s="1"/>
  <c r="E5" i="47"/>
  <c r="E125" i="47" s="1"/>
  <c r="D5" i="47"/>
  <c r="N124" i="46"/>
  <c r="O124" i="46" s="1"/>
  <c r="N123" i="46"/>
  <c r="O123" i="46" s="1"/>
  <c r="N122" i="46"/>
  <c r="O122" i="46"/>
  <c r="N121" i="46"/>
  <c r="O121" i="46"/>
  <c r="N120" i="46"/>
  <c r="O120" i="46"/>
  <c r="N119" i="46"/>
  <c r="O119" i="46"/>
  <c r="N118" i="46"/>
  <c r="O118" i="46" s="1"/>
  <c r="N117" i="46"/>
  <c r="O117" i="46" s="1"/>
  <c r="N116" i="46"/>
  <c r="O116" i="46" s="1"/>
  <c r="M115" i="46"/>
  <c r="L115" i="46"/>
  <c r="K115" i="46"/>
  <c r="J115" i="46"/>
  <c r="I115" i="46"/>
  <c r="H115" i="46"/>
  <c r="G115" i="46"/>
  <c r="N115" i="46" s="1"/>
  <c r="O115" i="46" s="1"/>
  <c r="F115" i="46"/>
  <c r="E115" i="46"/>
  <c r="D115" i="46"/>
  <c r="N114" i="46"/>
  <c r="O114" i="46"/>
  <c r="N113" i="46"/>
  <c r="O113" i="46"/>
  <c r="N112" i="46"/>
  <c r="O112" i="46"/>
  <c r="N111" i="46"/>
  <c r="O111" i="46" s="1"/>
  <c r="N110" i="46"/>
  <c r="O110" i="46" s="1"/>
  <c r="N109" i="46"/>
  <c r="O109" i="46" s="1"/>
  <c r="N108" i="46"/>
  <c r="O108" i="46" s="1"/>
  <c r="M107" i="46"/>
  <c r="L107" i="46"/>
  <c r="K107" i="46"/>
  <c r="J107" i="46"/>
  <c r="I107" i="46"/>
  <c r="N107" i="46" s="1"/>
  <c r="O107" i="46" s="1"/>
  <c r="H107" i="46"/>
  <c r="G107" i="46"/>
  <c r="F107" i="46"/>
  <c r="E107" i="46"/>
  <c r="D107" i="46"/>
  <c r="N106" i="46"/>
  <c r="O106" i="46"/>
  <c r="N105" i="46"/>
  <c r="O105" i="46"/>
  <c r="N104" i="46"/>
  <c r="O104" i="46" s="1"/>
  <c r="N103" i="46"/>
  <c r="O103" i="46" s="1"/>
  <c r="N102" i="46"/>
  <c r="O102" i="46" s="1"/>
  <c r="N101" i="46"/>
  <c r="O101" i="46" s="1"/>
  <c r="M100" i="46"/>
  <c r="L100" i="46"/>
  <c r="K100" i="46"/>
  <c r="J100" i="46"/>
  <c r="I100" i="46"/>
  <c r="N100" i="46" s="1"/>
  <c r="O100" i="46" s="1"/>
  <c r="H100" i="46"/>
  <c r="G100" i="46"/>
  <c r="F100" i="46"/>
  <c r="E100" i="46"/>
  <c r="D100" i="46"/>
  <c r="N99" i="46"/>
  <c r="O99" i="46" s="1"/>
  <c r="N98" i="46"/>
  <c r="O98" i="46" s="1"/>
  <c r="N97" i="46"/>
  <c r="O97" i="46"/>
  <c r="N96" i="46"/>
  <c r="O96" i="46"/>
  <c r="N95" i="46"/>
  <c r="O95" i="46"/>
  <c r="N94" i="46"/>
  <c r="O94" i="46" s="1"/>
  <c r="N93" i="46"/>
  <c r="O93" i="46" s="1"/>
  <c r="N92" i="46"/>
  <c r="O92" i="46" s="1"/>
  <c r="N91" i="46"/>
  <c r="O91" i="46" s="1"/>
  <c r="N90" i="46"/>
  <c r="O90" i="46" s="1"/>
  <c r="N89" i="46"/>
  <c r="O89" i="46" s="1"/>
  <c r="N88" i="46"/>
  <c r="O88" i="46" s="1"/>
  <c r="N87" i="46"/>
  <c r="O87" i="46" s="1"/>
  <c r="N86" i="46"/>
  <c r="O86" i="46" s="1"/>
  <c r="N85" i="46"/>
  <c r="O85" i="46"/>
  <c r="N84" i="46"/>
  <c r="O84" i="46"/>
  <c r="N83" i="46"/>
  <c r="O83" i="46"/>
  <c r="N82" i="46"/>
  <c r="O82" i="46" s="1"/>
  <c r="N81" i="46"/>
  <c r="O81" i="46" s="1"/>
  <c r="N80" i="46"/>
  <c r="O80" i="46" s="1"/>
  <c r="N79" i="46"/>
  <c r="O79" i="46" s="1"/>
  <c r="N78" i="46"/>
  <c r="O78" i="46" s="1"/>
  <c r="N77" i="46"/>
  <c r="O77" i="46" s="1"/>
  <c r="N76" i="46"/>
  <c r="O76" i="46" s="1"/>
  <c r="N75" i="46"/>
  <c r="O75" i="46" s="1"/>
  <c r="N74" i="46"/>
  <c r="O74" i="46" s="1"/>
  <c r="N73" i="46"/>
  <c r="O73" i="46"/>
  <c r="N72" i="46"/>
  <c r="O72" i="46"/>
  <c r="N71" i="46"/>
  <c r="O71" i="46"/>
  <c r="N70" i="46"/>
  <c r="O70" i="46" s="1"/>
  <c r="N69" i="46"/>
  <c r="O69" i="46" s="1"/>
  <c r="N68" i="46"/>
  <c r="O68" i="46" s="1"/>
  <c r="N67" i="46"/>
  <c r="O67" i="46" s="1"/>
  <c r="N66" i="46"/>
  <c r="O66" i="46"/>
  <c r="N65" i="46"/>
  <c r="O65" i="46" s="1"/>
  <c r="N64" i="46"/>
  <c r="O64" i="46" s="1"/>
  <c r="N63" i="46"/>
  <c r="O63" i="46" s="1"/>
  <c r="N62" i="46"/>
  <c r="O62" i="46" s="1"/>
  <c r="N61" i="46"/>
  <c r="O61" i="46"/>
  <c r="N60" i="46"/>
  <c r="O60" i="46"/>
  <c r="N59" i="46"/>
  <c r="O59" i="46"/>
  <c r="N58" i="46"/>
  <c r="O58" i="46" s="1"/>
  <c r="N57" i="46"/>
  <c r="O57" i="46" s="1"/>
  <c r="N56" i="46"/>
  <c r="O56" i="46" s="1"/>
  <c r="N55" i="46"/>
  <c r="O55" i="46" s="1"/>
  <c r="N54" i="46"/>
  <c r="O54" i="46" s="1"/>
  <c r="M53" i="46"/>
  <c r="L53" i="46"/>
  <c r="K53" i="46"/>
  <c r="J53" i="46"/>
  <c r="I53" i="46"/>
  <c r="H53" i="46"/>
  <c r="G53" i="46"/>
  <c r="F53" i="46"/>
  <c r="E53" i="46"/>
  <c r="D53" i="46"/>
  <c r="N52" i="46"/>
  <c r="O52" i="46"/>
  <c r="N51" i="46"/>
  <c r="O51" i="46" s="1"/>
  <c r="N50" i="46"/>
  <c r="O50" i="46" s="1"/>
  <c r="N49" i="46"/>
  <c r="O49" i="46" s="1"/>
  <c r="N48" i="46"/>
  <c r="O48" i="46" s="1"/>
  <c r="N47" i="46"/>
  <c r="O47" i="46" s="1"/>
  <c r="N46" i="46"/>
  <c r="O46" i="46" s="1"/>
  <c r="N45" i="46"/>
  <c r="O45" i="46"/>
  <c r="N44" i="46"/>
  <c r="O44" i="46" s="1"/>
  <c r="N43" i="46"/>
  <c r="O43" i="46" s="1"/>
  <c r="N42" i="46"/>
  <c r="O42" i="46"/>
  <c r="N41" i="46"/>
  <c r="O41" i="46"/>
  <c r="N40" i="46"/>
  <c r="O40" i="46"/>
  <c r="N39" i="46"/>
  <c r="O39" i="46" s="1"/>
  <c r="N38" i="46"/>
  <c r="O38" i="46" s="1"/>
  <c r="N37" i="46"/>
  <c r="O37" i="46" s="1"/>
  <c r="N36" i="46"/>
  <c r="O36" i="46" s="1"/>
  <c r="N35" i="46"/>
  <c r="O35" i="46"/>
  <c r="N34" i="46"/>
  <c r="O34" i="46" s="1"/>
  <c r="N33" i="46"/>
  <c r="O33" i="46"/>
  <c r="N32" i="46"/>
  <c r="O32" i="46" s="1"/>
  <c r="N31" i="46"/>
  <c r="O31" i="46" s="1"/>
  <c r="N30" i="46"/>
  <c r="O30" i="46"/>
  <c r="N29" i="46"/>
  <c r="O29" i="46"/>
  <c r="N28" i="46"/>
  <c r="O28" i="46"/>
  <c r="N27" i="46"/>
  <c r="O27" i="46" s="1"/>
  <c r="N26" i="46"/>
  <c r="O26" i="46" s="1"/>
  <c r="N25" i="46"/>
  <c r="O25" i="46" s="1"/>
  <c r="N24" i="46"/>
  <c r="O24" i="46" s="1"/>
  <c r="M23" i="46"/>
  <c r="L23" i="46"/>
  <c r="K23" i="46"/>
  <c r="J23" i="46"/>
  <c r="I23" i="46"/>
  <c r="H23" i="46"/>
  <c r="G23" i="46"/>
  <c r="F23" i="46"/>
  <c r="E23" i="46"/>
  <c r="D23" i="46"/>
  <c r="N22" i="46"/>
  <c r="O22" i="46"/>
  <c r="N21" i="46"/>
  <c r="O21" i="46"/>
  <c r="N20" i="46"/>
  <c r="O20" i="46" s="1"/>
  <c r="N19" i="46"/>
  <c r="O19" i="46" s="1"/>
  <c r="N18" i="46"/>
  <c r="O18" i="46" s="1"/>
  <c r="N17" i="46"/>
  <c r="O17" i="46" s="1"/>
  <c r="N16" i="46"/>
  <c r="O16" i="46"/>
  <c r="N15" i="46"/>
  <c r="O15" i="46" s="1"/>
  <c r="N14" i="46"/>
  <c r="O14" i="46"/>
  <c r="N13" i="46"/>
  <c r="O13" i="46" s="1"/>
  <c r="N12" i="46"/>
  <c r="O12" i="46" s="1"/>
  <c r="N11" i="46"/>
  <c r="O11" i="46" s="1"/>
  <c r="N10" i="46"/>
  <c r="O10" i="46"/>
  <c r="M9" i="46"/>
  <c r="L9" i="46"/>
  <c r="K9" i="46"/>
  <c r="K125" i="46" s="1"/>
  <c r="J9" i="46"/>
  <c r="I9" i="46"/>
  <c r="H9" i="46"/>
  <c r="G9" i="46"/>
  <c r="N9" i="46" s="1"/>
  <c r="O9" i="46" s="1"/>
  <c r="F9" i="46"/>
  <c r="F125" i="46" s="1"/>
  <c r="E9" i="46"/>
  <c r="D9" i="46"/>
  <c r="N8" i="46"/>
  <c r="O8" i="46" s="1"/>
  <c r="N7" i="46"/>
  <c r="O7" i="46"/>
  <c r="N6" i="46"/>
  <c r="O6" i="46" s="1"/>
  <c r="M5" i="46"/>
  <c r="M125" i="46" s="1"/>
  <c r="L5" i="46"/>
  <c r="L125" i="46" s="1"/>
  <c r="K5" i="46"/>
  <c r="J5" i="46"/>
  <c r="J125" i="46" s="1"/>
  <c r="I5" i="46"/>
  <c r="H5" i="46"/>
  <c r="H125" i="46" s="1"/>
  <c r="G5" i="46"/>
  <c r="F5" i="46"/>
  <c r="E5" i="46"/>
  <c r="D5" i="46"/>
  <c r="N5" i="46" s="1"/>
  <c r="O5" i="46" s="1"/>
  <c r="N127" i="45"/>
  <c r="O127" i="45" s="1"/>
  <c r="N126" i="45"/>
  <c r="O126" i="45" s="1"/>
  <c r="N125" i="45"/>
  <c r="O125" i="45" s="1"/>
  <c r="N124" i="45"/>
  <c r="O124" i="45" s="1"/>
  <c r="N123" i="45"/>
  <c r="O123" i="45"/>
  <c r="N122" i="45"/>
  <c r="O122" i="45" s="1"/>
  <c r="N121" i="45"/>
  <c r="O121" i="45"/>
  <c r="N120" i="45"/>
  <c r="O120" i="45"/>
  <c r="N119" i="45"/>
  <c r="O119" i="45" s="1"/>
  <c r="N118" i="45"/>
  <c r="O118" i="45" s="1"/>
  <c r="M117" i="45"/>
  <c r="L117" i="45"/>
  <c r="K117" i="45"/>
  <c r="J117" i="45"/>
  <c r="I117" i="45"/>
  <c r="H117" i="45"/>
  <c r="N117" i="45" s="1"/>
  <c r="O117" i="45" s="1"/>
  <c r="G117" i="45"/>
  <c r="F117" i="45"/>
  <c r="E117" i="45"/>
  <c r="D117" i="45"/>
  <c r="N116" i="45"/>
  <c r="O116" i="45" s="1"/>
  <c r="N115" i="45"/>
  <c r="O115" i="45"/>
  <c r="N114" i="45"/>
  <c r="O114" i="45"/>
  <c r="N113" i="45"/>
  <c r="O113" i="45" s="1"/>
  <c r="N112" i="45"/>
  <c r="O112" i="45" s="1"/>
  <c r="N111" i="45"/>
  <c r="O111" i="45" s="1"/>
  <c r="N110" i="45"/>
  <c r="O110" i="45" s="1"/>
  <c r="M109" i="45"/>
  <c r="L109" i="45"/>
  <c r="K109" i="45"/>
  <c r="J109" i="45"/>
  <c r="I109" i="45"/>
  <c r="N109" i="45" s="1"/>
  <c r="O109" i="45" s="1"/>
  <c r="H109" i="45"/>
  <c r="G109" i="45"/>
  <c r="F109" i="45"/>
  <c r="E109" i="45"/>
  <c r="D109" i="45"/>
  <c r="N108" i="45"/>
  <c r="O108" i="45" s="1"/>
  <c r="N107" i="45"/>
  <c r="O107" i="45" s="1"/>
  <c r="N106" i="45"/>
  <c r="O106" i="45"/>
  <c r="N105" i="45"/>
  <c r="O105" i="45"/>
  <c r="N104" i="45"/>
  <c r="O104" i="45"/>
  <c r="N103" i="45"/>
  <c r="O103" i="45" s="1"/>
  <c r="M102" i="45"/>
  <c r="L102" i="45"/>
  <c r="K102" i="45"/>
  <c r="J102" i="45"/>
  <c r="I102" i="45"/>
  <c r="N102" i="45" s="1"/>
  <c r="O102" i="45" s="1"/>
  <c r="H102" i="45"/>
  <c r="G102" i="45"/>
  <c r="F102" i="45"/>
  <c r="E102" i="45"/>
  <c r="D102" i="45"/>
  <c r="N101" i="45"/>
  <c r="O101" i="45" s="1"/>
  <c r="N100" i="45"/>
  <c r="O100" i="45" s="1"/>
  <c r="N99" i="45"/>
  <c r="O99" i="45"/>
  <c r="N98" i="45"/>
  <c r="O98" i="45" s="1"/>
  <c r="N97" i="45"/>
  <c r="O97" i="45" s="1"/>
  <c r="N96" i="45"/>
  <c r="O96" i="45" s="1"/>
  <c r="N95" i="45"/>
  <c r="O95" i="45" s="1"/>
  <c r="N94" i="45"/>
  <c r="O94" i="45" s="1"/>
  <c r="N93" i="45"/>
  <c r="O93" i="45"/>
  <c r="N92" i="45"/>
  <c r="O92" i="45" s="1"/>
  <c r="N91" i="45"/>
  <c r="O91" i="45"/>
  <c r="N90" i="45"/>
  <c r="O90" i="45"/>
  <c r="N89" i="45"/>
  <c r="O89" i="45" s="1"/>
  <c r="N88" i="45"/>
  <c r="O88" i="45" s="1"/>
  <c r="N87" i="45"/>
  <c r="O87" i="45"/>
  <c r="N86" i="45"/>
  <c r="O86" i="45" s="1"/>
  <c r="N85" i="45"/>
  <c r="O85" i="45" s="1"/>
  <c r="N84" i="45"/>
  <c r="O84" i="45" s="1"/>
  <c r="N83" i="45"/>
  <c r="O83" i="45" s="1"/>
  <c r="N82" i="45"/>
  <c r="O82" i="45" s="1"/>
  <c r="N81" i="45"/>
  <c r="O81" i="45"/>
  <c r="N80" i="45"/>
  <c r="O80" i="45" s="1"/>
  <c r="N79" i="45"/>
  <c r="O79" i="45"/>
  <c r="N78" i="45"/>
  <c r="O78" i="45"/>
  <c r="N77" i="45"/>
  <c r="O77" i="45" s="1"/>
  <c r="N76" i="45"/>
  <c r="O76" i="45" s="1"/>
  <c r="N75" i="45"/>
  <c r="O75" i="45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/>
  <c r="N68" i="45"/>
  <c r="O68" i="45" s="1"/>
  <c r="N67" i="45"/>
  <c r="O67" i="45"/>
  <c r="N66" i="45"/>
  <c r="O66" i="45"/>
  <c r="N65" i="45"/>
  <c r="O65" i="45" s="1"/>
  <c r="N64" i="45"/>
  <c r="O64" i="45" s="1"/>
  <c r="N63" i="45"/>
  <c r="O63" i="45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/>
  <c r="N56" i="45"/>
  <c r="O56" i="45" s="1"/>
  <c r="N55" i="45"/>
  <c r="O55" i="45"/>
  <c r="N54" i="45"/>
  <c r="O54" i="45"/>
  <c r="N53" i="45"/>
  <c r="O53" i="45" s="1"/>
  <c r="M52" i="45"/>
  <c r="L52" i="45"/>
  <c r="K52" i="45"/>
  <c r="J52" i="45"/>
  <c r="I52" i="45"/>
  <c r="H52" i="45"/>
  <c r="G52" i="45"/>
  <c r="F52" i="45"/>
  <c r="E52" i="45"/>
  <c r="N52" i="45" s="1"/>
  <c r="O52" i="45" s="1"/>
  <c r="D52" i="45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/>
  <c r="N45" i="45"/>
  <c r="O45" i="45" s="1"/>
  <c r="N44" i="45"/>
  <c r="O44" i="45" s="1"/>
  <c r="N43" i="45"/>
  <c r="O43" i="45"/>
  <c r="N42" i="45"/>
  <c r="O42" i="45"/>
  <c r="N41" i="45"/>
  <c r="O41" i="45"/>
  <c r="N40" i="45"/>
  <c r="O40" i="45" s="1"/>
  <c r="N39" i="45"/>
  <c r="O39" i="45" s="1"/>
  <c r="N38" i="45"/>
  <c r="O38" i="45" s="1"/>
  <c r="N37" i="45"/>
  <c r="O37" i="45" s="1"/>
  <c r="N36" i="45"/>
  <c r="O36" i="45" s="1"/>
  <c r="N35" i="45"/>
  <c r="O35" i="45" s="1"/>
  <c r="N34" i="45"/>
  <c r="O34" i="45"/>
  <c r="N33" i="45"/>
  <c r="O33" i="45" s="1"/>
  <c r="N32" i="45"/>
  <c r="O32" i="45" s="1"/>
  <c r="N31" i="45"/>
  <c r="O31" i="45"/>
  <c r="N30" i="45"/>
  <c r="O30" i="45"/>
  <c r="N29" i="45"/>
  <c r="O29" i="45"/>
  <c r="N28" i="45"/>
  <c r="O28" i="45" s="1"/>
  <c r="N27" i="45"/>
  <c r="O27" i="45" s="1"/>
  <c r="N26" i="45"/>
  <c r="O26" i="45" s="1"/>
  <c r="N25" i="45"/>
  <c r="O25" i="45" s="1"/>
  <c r="N24" i="45"/>
  <c r="O24" i="45" s="1"/>
  <c r="M23" i="45"/>
  <c r="L23" i="45"/>
  <c r="K23" i="45"/>
  <c r="J23" i="45"/>
  <c r="I23" i="45"/>
  <c r="H23" i="45"/>
  <c r="G23" i="45"/>
  <c r="F23" i="45"/>
  <c r="E23" i="45"/>
  <c r="D23" i="45"/>
  <c r="N22" i="45"/>
  <c r="O22" i="45"/>
  <c r="N21" i="45"/>
  <c r="O21" i="45" s="1"/>
  <c r="N20" i="45"/>
  <c r="O20" i="45"/>
  <c r="N19" i="45"/>
  <c r="O19" i="45" s="1"/>
  <c r="N18" i="45"/>
  <c r="O18" i="45" s="1"/>
  <c r="N17" i="45"/>
  <c r="O17" i="45"/>
  <c r="N16" i="45"/>
  <c r="O16" i="45" s="1"/>
  <c r="N15" i="45"/>
  <c r="O15" i="45"/>
  <c r="N14" i="45"/>
  <c r="O14" i="45" s="1"/>
  <c r="N13" i="45"/>
  <c r="O13" i="45" s="1"/>
  <c r="N12" i="45"/>
  <c r="O12" i="45" s="1"/>
  <c r="N11" i="45"/>
  <c r="O11" i="45"/>
  <c r="N10" i="45"/>
  <c r="O10" i="45"/>
  <c r="M9" i="45"/>
  <c r="L9" i="45"/>
  <c r="K9" i="45"/>
  <c r="J9" i="45"/>
  <c r="I9" i="45"/>
  <c r="I128" i="45" s="1"/>
  <c r="H9" i="45"/>
  <c r="N9" i="45" s="1"/>
  <c r="O9" i="45" s="1"/>
  <c r="G9" i="45"/>
  <c r="F9" i="45"/>
  <c r="E9" i="45"/>
  <c r="D9" i="45"/>
  <c r="N8" i="45"/>
  <c r="O8" i="45"/>
  <c r="N7" i="45"/>
  <c r="O7" i="45" s="1"/>
  <c r="N6" i="45"/>
  <c r="O6" i="45"/>
  <c r="M5" i="45"/>
  <c r="L5" i="45"/>
  <c r="K5" i="45"/>
  <c r="J5" i="45"/>
  <c r="J128" i="45" s="1"/>
  <c r="I5" i="45"/>
  <c r="H5" i="45"/>
  <c r="H128" i="45" s="1"/>
  <c r="G5" i="45"/>
  <c r="F5" i="45"/>
  <c r="F128" i="45" s="1"/>
  <c r="E5" i="45"/>
  <c r="E128" i="45" s="1"/>
  <c r="D5" i="45"/>
  <c r="N126" i="44"/>
  <c r="O126" i="44"/>
  <c r="N125" i="44"/>
  <c r="O125" i="44" s="1"/>
  <c r="N124" i="44"/>
  <c r="O124" i="44" s="1"/>
  <c r="N123" i="44"/>
  <c r="O123" i="44"/>
  <c r="N122" i="44"/>
  <c r="O122" i="44" s="1"/>
  <c r="N121" i="44"/>
  <c r="O121" i="44"/>
  <c r="N120" i="44"/>
  <c r="O120" i="44"/>
  <c r="N119" i="44"/>
  <c r="O119" i="44" s="1"/>
  <c r="N118" i="44"/>
  <c r="O118" i="44" s="1"/>
  <c r="M117" i="44"/>
  <c r="L117" i="44"/>
  <c r="K117" i="44"/>
  <c r="J117" i="44"/>
  <c r="I117" i="44"/>
  <c r="H117" i="44"/>
  <c r="N117" i="44" s="1"/>
  <c r="O117" i="44" s="1"/>
  <c r="G117" i="44"/>
  <c r="F117" i="44"/>
  <c r="E117" i="44"/>
  <c r="D117" i="44"/>
  <c r="N116" i="44"/>
  <c r="O116" i="44" s="1"/>
  <c r="N115" i="44"/>
  <c r="O115" i="44"/>
  <c r="N114" i="44"/>
  <c r="O114" i="44"/>
  <c r="N113" i="44"/>
  <c r="O113" i="44" s="1"/>
  <c r="N112" i="44"/>
  <c r="O112" i="44" s="1"/>
  <c r="N111" i="44"/>
  <c r="O111" i="44" s="1"/>
  <c r="N110" i="44"/>
  <c r="O110" i="44" s="1"/>
  <c r="M109" i="44"/>
  <c r="L109" i="44"/>
  <c r="K109" i="44"/>
  <c r="J109" i="44"/>
  <c r="I109" i="44"/>
  <c r="N109" i="44" s="1"/>
  <c r="O109" i="44" s="1"/>
  <c r="H109" i="44"/>
  <c r="G109" i="44"/>
  <c r="F109" i="44"/>
  <c r="E109" i="44"/>
  <c r="D109" i="44"/>
  <c r="N108" i="44"/>
  <c r="O108" i="44" s="1"/>
  <c r="N107" i="44"/>
  <c r="O107" i="44" s="1"/>
  <c r="N106" i="44"/>
  <c r="O106" i="44"/>
  <c r="N105" i="44"/>
  <c r="O105" i="44"/>
  <c r="N104" i="44"/>
  <c r="O104" i="44"/>
  <c r="N103" i="44"/>
  <c r="O103" i="44" s="1"/>
  <c r="M102" i="44"/>
  <c r="L102" i="44"/>
  <c r="K102" i="44"/>
  <c r="J102" i="44"/>
  <c r="I102" i="44"/>
  <c r="N102" i="44" s="1"/>
  <c r="O102" i="44" s="1"/>
  <c r="H102" i="44"/>
  <c r="G102" i="44"/>
  <c r="F102" i="44"/>
  <c r="E102" i="44"/>
  <c r="D102" i="44"/>
  <c r="N101" i="44"/>
  <c r="O101" i="44" s="1"/>
  <c r="N100" i="44"/>
  <c r="O100" i="44" s="1"/>
  <c r="N99" i="44"/>
  <c r="O99" i="44"/>
  <c r="N98" i="44"/>
  <c r="O98" i="44" s="1"/>
  <c r="N97" i="44"/>
  <c r="O97" i="44" s="1"/>
  <c r="N96" i="44"/>
  <c r="O96" i="44" s="1"/>
  <c r="N95" i="44"/>
  <c r="O95" i="44" s="1"/>
  <c r="N94" i="44"/>
  <c r="O94" i="44" s="1"/>
  <c r="N93" i="44"/>
  <c r="O93" i="44"/>
  <c r="N92" i="44"/>
  <c r="O92" i="44" s="1"/>
  <c r="N91" i="44"/>
  <c r="O91" i="44"/>
  <c r="N90" i="44"/>
  <c r="O90" i="44"/>
  <c r="N89" i="44"/>
  <c r="O89" i="44" s="1"/>
  <c r="N88" i="44"/>
  <c r="O88" i="44" s="1"/>
  <c r="N87" i="44"/>
  <c r="O87" i="44"/>
  <c r="N86" i="44"/>
  <c r="O86" i="44" s="1"/>
  <c r="N85" i="44"/>
  <c r="O85" i="44" s="1"/>
  <c r="N84" i="44"/>
  <c r="O84" i="44" s="1"/>
  <c r="N83" i="44"/>
  <c r="O83" i="44" s="1"/>
  <c r="N82" i="44"/>
  <c r="O82" i="44" s="1"/>
  <c r="N81" i="44"/>
  <c r="O81" i="44"/>
  <c r="N80" i="44"/>
  <c r="O80" i="44" s="1"/>
  <c r="N79" i="44"/>
  <c r="O79" i="44"/>
  <c r="N78" i="44"/>
  <c r="O78" i="44"/>
  <c r="N77" i="44"/>
  <c r="O77" i="44" s="1"/>
  <c r="N76" i="44"/>
  <c r="O76" i="44" s="1"/>
  <c r="N75" i="44"/>
  <c r="O75" i="44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/>
  <c r="N68" i="44"/>
  <c r="O68" i="44" s="1"/>
  <c r="N67" i="44"/>
  <c r="O67" i="44"/>
  <c r="N66" i="44"/>
  <c r="O66" i="44"/>
  <c r="N65" i="44"/>
  <c r="O65" i="44" s="1"/>
  <c r="N64" i="44"/>
  <c r="O64" i="44" s="1"/>
  <c r="N63" i="44"/>
  <c r="O63" i="44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/>
  <c r="N56" i="44"/>
  <c r="O56" i="44" s="1"/>
  <c r="N55" i="44"/>
  <c r="O55" i="44"/>
  <c r="N54" i="44"/>
  <c r="O54" i="44"/>
  <c r="M53" i="44"/>
  <c r="L53" i="44"/>
  <c r="K53" i="44"/>
  <c r="J53" i="44"/>
  <c r="I53" i="44"/>
  <c r="H53" i="44"/>
  <c r="G53" i="44"/>
  <c r="F53" i="44"/>
  <c r="E53" i="44"/>
  <c r="N53" i="44" s="1"/>
  <c r="O53" i="44" s="1"/>
  <c r="D53" i="44"/>
  <c r="N52" i="44"/>
  <c r="O52" i="44"/>
  <c r="N51" i="44"/>
  <c r="O51" i="44" s="1"/>
  <c r="N50" i="44"/>
  <c r="O50" i="44" s="1"/>
  <c r="N49" i="44"/>
  <c r="O49" i="44" s="1"/>
  <c r="N48" i="44"/>
  <c r="O48" i="44"/>
  <c r="N47" i="44"/>
  <c r="O47" i="44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 s="1"/>
  <c r="N40" i="44"/>
  <c r="O40" i="44"/>
  <c r="N39" i="44"/>
  <c r="O39" i="44" s="1"/>
  <c r="N38" i="44"/>
  <c r="O38" i="44" s="1"/>
  <c r="N37" i="44"/>
  <c r="O37" i="44" s="1"/>
  <c r="N36" i="44"/>
  <c r="O36" i="44"/>
  <c r="N35" i="44"/>
  <c r="O35" i="44"/>
  <c r="N34" i="44"/>
  <c r="O34" i="44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/>
  <c r="N27" i="44"/>
  <c r="O27" i="44" s="1"/>
  <c r="N26" i="44"/>
  <c r="O26" i="44" s="1"/>
  <c r="N25" i="44"/>
  <c r="O25" i="44" s="1"/>
  <c r="N24" i="44"/>
  <c r="O24" i="44"/>
  <c r="M23" i="44"/>
  <c r="L23" i="44"/>
  <c r="K23" i="44"/>
  <c r="J23" i="44"/>
  <c r="I23" i="44"/>
  <c r="H23" i="44"/>
  <c r="G23" i="44"/>
  <c r="F23" i="44"/>
  <c r="E23" i="44"/>
  <c r="D23" i="44"/>
  <c r="N22" i="44"/>
  <c r="O22" i="44" s="1"/>
  <c r="N21" i="44"/>
  <c r="O21" i="44"/>
  <c r="N20" i="44"/>
  <c r="O20" i="44"/>
  <c r="N19" i="44"/>
  <c r="O19" i="44" s="1"/>
  <c r="N18" i="44"/>
  <c r="O18" i="44" s="1"/>
  <c r="N17" i="44"/>
  <c r="O17" i="44"/>
  <c r="N16" i="44"/>
  <c r="O16" i="44"/>
  <c r="N15" i="44"/>
  <c r="O15" i="44"/>
  <c r="N14" i="44"/>
  <c r="O14" i="44"/>
  <c r="N13" i="44"/>
  <c r="O13" i="44" s="1"/>
  <c r="N12" i="44"/>
  <c r="O12" i="44" s="1"/>
  <c r="N11" i="44"/>
  <c r="O11" i="44" s="1"/>
  <c r="N10" i="44"/>
  <c r="O10" i="44" s="1"/>
  <c r="M9" i="44"/>
  <c r="L9" i="44"/>
  <c r="K9" i="44"/>
  <c r="J9" i="44"/>
  <c r="N9" i="44" s="1"/>
  <c r="O9" i="44" s="1"/>
  <c r="I9" i="44"/>
  <c r="H9" i="44"/>
  <c r="G9" i="44"/>
  <c r="F9" i="44"/>
  <c r="E9" i="44"/>
  <c r="D9" i="44"/>
  <c r="N8" i="44"/>
  <c r="O8" i="44"/>
  <c r="N7" i="44"/>
  <c r="O7" i="44"/>
  <c r="N6" i="44"/>
  <c r="O6" i="44" s="1"/>
  <c r="M5" i="44"/>
  <c r="L5" i="44"/>
  <c r="K5" i="44"/>
  <c r="J5" i="44"/>
  <c r="J127" i="44" s="1"/>
  <c r="I5" i="44"/>
  <c r="I127" i="44" s="1"/>
  <c r="H5" i="44"/>
  <c r="H127" i="44" s="1"/>
  <c r="G5" i="44"/>
  <c r="G127" i="44" s="1"/>
  <c r="F5" i="44"/>
  <c r="F127" i="44" s="1"/>
  <c r="E5" i="44"/>
  <c r="N5" i="44" s="1"/>
  <c r="O5" i="44" s="1"/>
  <c r="D5" i="44"/>
  <c r="N122" i="43"/>
  <c r="O122" i="43"/>
  <c r="N121" i="43"/>
  <c r="O121" i="43" s="1"/>
  <c r="N120" i="43"/>
  <c r="O120" i="43" s="1"/>
  <c r="N119" i="43"/>
  <c r="O119" i="43" s="1"/>
  <c r="N118" i="43"/>
  <c r="O118" i="43"/>
  <c r="N117" i="43"/>
  <c r="O117" i="43" s="1"/>
  <c r="N116" i="43"/>
  <c r="O116" i="43" s="1"/>
  <c r="N115" i="43"/>
  <c r="O115" i="43" s="1"/>
  <c r="N114" i="43"/>
  <c r="O114" i="43" s="1"/>
  <c r="M113" i="43"/>
  <c r="L113" i="43"/>
  <c r="K113" i="43"/>
  <c r="J113" i="43"/>
  <c r="I113" i="43"/>
  <c r="H113" i="43"/>
  <c r="G113" i="43"/>
  <c r="F113" i="43"/>
  <c r="E113" i="43"/>
  <c r="D113" i="43"/>
  <c r="N112" i="43"/>
  <c r="O112" i="43" s="1"/>
  <c r="N111" i="43"/>
  <c r="O111" i="43" s="1"/>
  <c r="N110" i="43"/>
  <c r="O110" i="43"/>
  <c r="N109" i="43"/>
  <c r="O109" i="43"/>
  <c r="N108" i="43"/>
  <c r="O108" i="43"/>
  <c r="N107" i="43"/>
  <c r="O107" i="43" s="1"/>
  <c r="N106" i="43"/>
  <c r="O106" i="43" s="1"/>
  <c r="M105" i="43"/>
  <c r="L105" i="43"/>
  <c r="K105" i="43"/>
  <c r="J105" i="43"/>
  <c r="N105" i="43" s="1"/>
  <c r="O105" i="43" s="1"/>
  <c r="I105" i="43"/>
  <c r="H105" i="43"/>
  <c r="G105" i="43"/>
  <c r="F105" i="43"/>
  <c r="E105" i="43"/>
  <c r="D105" i="43"/>
  <c r="N104" i="43"/>
  <c r="O104" i="43" s="1"/>
  <c r="N103" i="43"/>
  <c r="O103" i="43"/>
  <c r="N102" i="43"/>
  <c r="O102" i="43" s="1"/>
  <c r="N101" i="43"/>
  <c r="O101" i="43" s="1"/>
  <c r="N100" i="43"/>
  <c r="O100" i="43" s="1"/>
  <c r="N99" i="43"/>
  <c r="O99" i="43" s="1"/>
  <c r="M98" i="43"/>
  <c r="L98" i="43"/>
  <c r="L123" i="43" s="1"/>
  <c r="K98" i="43"/>
  <c r="K123" i="43" s="1"/>
  <c r="J98" i="43"/>
  <c r="N98" i="43" s="1"/>
  <c r="O98" i="43" s="1"/>
  <c r="I98" i="43"/>
  <c r="H98" i="43"/>
  <c r="G98" i="43"/>
  <c r="F98" i="43"/>
  <c r="E98" i="43"/>
  <c r="D98" i="43"/>
  <c r="N97" i="43"/>
  <c r="O97" i="43" s="1"/>
  <c r="N96" i="43"/>
  <c r="O96" i="43" s="1"/>
  <c r="N95" i="43"/>
  <c r="O95" i="43"/>
  <c r="N94" i="43"/>
  <c r="O94" i="43"/>
  <c r="N93" i="43"/>
  <c r="O93" i="43"/>
  <c r="N92" i="43"/>
  <c r="O92" i="43" s="1"/>
  <c r="N91" i="43"/>
  <c r="O91" i="43" s="1"/>
  <c r="N90" i="43"/>
  <c r="O90" i="43" s="1"/>
  <c r="N89" i="43"/>
  <c r="O89" i="43" s="1"/>
  <c r="N88" i="43"/>
  <c r="O88" i="43"/>
  <c r="N87" i="43"/>
  <c r="O87" i="43" s="1"/>
  <c r="N86" i="43"/>
  <c r="O86" i="43"/>
  <c r="N85" i="43"/>
  <c r="O85" i="43" s="1"/>
  <c r="N84" i="43"/>
  <c r="O84" i="43" s="1"/>
  <c r="N83" i="43"/>
  <c r="O83" i="43"/>
  <c r="N82" i="43"/>
  <c r="O82" i="43"/>
  <c r="N81" i="43"/>
  <c r="O81" i="43"/>
  <c r="N80" i="43"/>
  <c r="O80" i="43" s="1"/>
  <c r="N79" i="43"/>
  <c r="O79" i="43" s="1"/>
  <c r="N78" i="43"/>
  <c r="O78" i="43" s="1"/>
  <c r="N77" i="43"/>
  <c r="O77" i="43" s="1"/>
  <c r="N76" i="43"/>
  <c r="O76" i="43"/>
  <c r="N75" i="43"/>
  <c r="O75" i="43" s="1"/>
  <c r="N74" i="43"/>
  <c r="O74" i="43"/>
  <c r="N73" i="43"/>
  <c r="O73" i="43" s="1"/>
  <c r="N72" i="43"/>
  <c r="O72" i="43" s="1"/>
  <c r="N71" i="43"/>
  <c r="O71" i="43" s="1"/>
  <c r="N70" i="43"/>
  <c r="O70" i="43" s="1"/>
  <c r="N69" i="43"/>
  <c r="O69" i="43"/>
  <c r="N68" i="43"/>
  <c r="O68" i="43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/>
  <c r="N61" i="43"/>
  <c r="O61" i="43" s="1"/>
  <c r="N60" i="43"/>
  <c r="O60" i="43" s="1"/>
  <c r="N59" i="43"/>
  <c r="O59" i="43"/>
  <c r="N58" i="43"/>
  <c r="O58" i="43" s="1"/>
  <c r="N57" i="43"/>
  <c r="O57" i="43"/>
  <c r="N56" i="43"/>
  <c r="O56" i="43" s="1"/>
  <c r="N55" i="43"/>
  <c r="O55" i="43" s="1"/>
  <c r="N54" i="43"/>
  <c r="O54" i="43" s="1"/>
  <c r="N53" i="43"/>
  <c r="O53" i="43" s="1"/>
  <c r="N52" i="43"/>
  <c r="O52" i="43"/>
  <c r="N51" i="43"/>
  <c r="O51" i="43"/>
  <c r="N50" i="43"/>
  <c r="O50" i="43" s="1"/>
  <c r="M49" i="43"/>
  <c r="L49" i="43"/>
  <c r="K49" i="43"/>
  <c r="J49" i="43"/>
  <c r="I49" i="43"/>
  <c r="H49" i="43"/>
  <c r="G49" i="43"/>
  <c r="F49" i="43"/>
  <c r="E49" i="43"/>
  <c r="D49" i="43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/>
  <c r="N42" i="43"/>
  <c r="O42" i="43" s="1"/>
  <c r="N41" i="43"/>
  <c r="O41" i="43" s="1"/>
  <c r="N40" i="43"/>
  <c r="O40" i="43" s="1"/>
  <c r="N39" i="43"/>
  <c r="O39" i="43" s="1"/>
  <c r="N38" i="43"/>
  <c r="O38" i="43" s="1"/>
  <c r="N37" i="43"/>
  <c r="O37" i="43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 s="1"/>
  <c r="N29" i="43"/>
  <c r="O29" i="43"/>
  <c r="N28" i="43"/>
  <c r="O28" i="43"/>
  <c r="N27" i="43"/>
  <c r="O27" i="43" s="1"/>
  <c r="N26" i="43"/>
  <c r="O26" i="43" s="1"/>
  <c r="N25" i="43"/>
  <c r="O25" i="43" s="1"/>
  <c r="N24" i="43"/>
  <c r="O24" i="43" s="1"/>
  <c r="M23" i="43"/>
  <c r="L23" i="43"/>
  <c r="K23" i="43"/>
  <c r="J23" i="43"/>
  <c r="I23" i="43"/>
  <c r="H23" i="43"/>
  <c r="G23" i="43"/>
  <c r="F23" i="43"/>
  <c r="E23" i="43"/>
  <c r="D23" i="43"/>
  <c r="N22" i="43"/>
  <c r="O22" i="43" s="1"/>
  <c r="N21" i="43"/>
  <c r="O21" i="43"/>
  <c r="N20" i="43"/>
  <c r="O20" i="43" s="1"/>
  <c r="N19" i="43"/>
  <c r="O19" i="43" s="1"/>
  <c r="N18" i="43"/>
  <c r="O18" i="43" s="1"/>
  <c r="N17" i="43"/>
  <c r="O17" i="43" s="1"/>
  <c r="N16" i="43"/>
  <c r="O16" i="43"/>
  <c r="N15" i="43"/>
  <c r="O15" i="43" s="1"/>
  <c r="N14" i="43"/>
  <c r="O14" i="43"/>
  <c r="N13" i="43"/>
  <c r="O13" i="43" s="1"/>
  <c r="N12" i="43"/>
  <c r="O12" i="43" s="1"/>
  <c r="N11" i="43"/>
  <c r="O11" i="43" s="1"/>
  <c r="N10" i="43"/>
  <c r="O10" i="43"/>
  <c r="M9" i="43"/>
  <c r="L9" i="43"/>
  <c r="K9" i="43"/>
  <c r="J9" i="43"/>
  <c r="I9" i="43"/>
  <c r="H9" i="43"/>
  <c r="N9" i="43" s="1"/>
  <c r="O9" i="43" s="1"/>
  <c r="G9" i="43"/>
  <c r="F9" i="43"/>
  <c r="E9" i="43"/>
  <c r="D9" i="43"/>
  <c r="N8" i="43"/>
  <c r="O8" i="43"/>
  <c r="N7" i="43"/>
  <c r="O7" i="43" s="1"/>
  <c r="N6" i="43"/>
  <c r="O6" i="43"/>
  <c r="M5" i="43"/>
  <c r="L5" i="43"/>
  <c r="K5" i="43"/>
  <c r="J5" i="43"/>
  <c r="J123" i="43" s="1"/>
  <c r="I5" i="43"/>
  <c r="I123" i="43" s="1"/>
  <c r="H5" i="43"/>
  <c r="H123" i="43" s="1"/>
  <c r="G5" i="43"/>
  <c r="G123" i="43" s="1"/>
  <c r="F5" i="43"/>
  <c r="F123" i="43" s="1"/>
  <c r="E5" i="43"/>
  <c r="E123" i="43" s="1"/>
  <c r="D5" i="43"/>
  <c r="D123" i="43" s="1"/>
  <c r="N123" i="43" s="1"/>
  <c r="O123" i="43" s="1"/>
  <c r="N126" i="42"/>
  <c r="O126" i="42" s="1"/>
  <c r="N125" i="42"/>
  <c r="O125" i="42" s="1"/>
  <c r="N124" i="42"/>
  <c r="O124" i="42" s="1"/>
  <c r="N123" i="42"/>
  <c r="O123" i="42" s="1"/>
  <c r="N122" i="42"/>
  <c r="O122" i="42" s="1"/>
  <c r="N121" i="42"/>
  <c r="O121" i="42"/>
  <c r="N120" i="42"/>
  <c r="O120" i="42" s="1"/>
  <c r="N119" i="42"/>
  <c r="O119" i="42" s="1"/>
  <c r="M118" i="42"/>
  <c r="L118" i="42"/>
  <c r="K118" i="42"/>
  <c r="J118" i="42"/>
  <c r="I118" i="42"/>
  <c r="H118" i="42"/>
  <c r="G118" i="42"/>
  <c r="F118" i="42"/>
  <c r="E118" i="42"/>
  <c r="D118" i="42"/>
  <c r="N117" i="42"/>
  <c r="O117" i="42" s="1"/>
  <c r="N116" i="42"/>
  <c r="O116" i="42" s="1"/>
  <c r="N115" i="42"/>
  <c r="O115" i="42" s="1"/>
  <c r="N114" i="42"/>
  <c r="O114" i="42" s="1"/>
  <c r="N113" i="42"/>
  <c r="O113" i="42"/>
  <c r="N112" i="42"/>
  <c r="O112" i="42" s="1"/>
  <c r="N111" i="42"/>
  <c r="O111" i="42" s="1"/>
  <c r="N110" i="42"/>
  <c r="O110" i="42" s="1"/>
  <c r="N109" i="42"/>
  <c r="O109" i="42" s="1"/>
  <c r="N108" i="42"/>
  <c r="O108" i="42" s="1"/>
  <c r="N107" i="42"/>
  <c r="O107" i="42" s="1"/>
  <c r="N106" i="42"/>
  <c r="O106" i="42"/>
  <c r="N105" i="42"/>
  <c r="O105" i="42" s="1"/>
  <c r="M104" i="42"/>
  <c r="L104" i="42"/>
  <c r="K104" i="42"/>
  <c r="J104" i="42"/>
  <c r="I104" i="42"/>
  <c r="H104" i="42"/>
  <c r="G104" i="42"/>
  <c r="F104" i="42"/>
  <c r="E104" i="42"/>
  <c r="D104" i="42"/>
  <c r="N104" i="42" s="1"/>
  <c r="O104" i="42" s="1"/>
  <c r="N103" i="42"/>
  <c r="O103" i="42" s="1"/>
  <c r="N102" i="42"/>
  <c r="O102" i="42" s="1"/>
  <c r="N101" i="42"/>
  <c r="O101" i="42" s="1"/>
  <c r="M100" i="42"/>
  <c r="L100" i="42"/>
  <c r="K100" i="42"/>
  <c r="J100" i="42"/>
  <c r="I100" i="42"/>
  <c r="H100" i="42"/>
  <c r="G100" i="42"/>
  <c r="N100" i="42" s="1"/>
  <c r="O100" i="42" s="1"/>
  <c r="F100" i="42"/>
  <c r="E100" i="42"/>
  <c r="D100" i="42"/>
  <c r="N99" i="42"/>
  <c r="O99" i="42" s="1"/>
  <c r="N98" i="42"/>
  <c r="O98" i="42"/>
  <c r="N97" i="42"/>
  <c r="O97" i="42" s="1"/>
  <c r="N96" i="42"/>
  <c r="O96" i="42"/>
  <c r="N95" i="42"/>
  <c r="O95" i="42" s="1"/>
  <c r="N94" i="42"/>
  <c r="O94" i="42" s="1"/>
  <c r="N93" i="42"/>
  <c r="O93" i="42" s="1"/>
  <c r="N92" i="42"/>
  <c r="O92" i="42"/>
  <c r="N91" i="42"/>
  <c r="O91" i="42" s="1"/>
  <c r="N90" i="42"/>
  <c r="O90" i="42"/>
  <c r="N89" i="42"/>
  <c r="O89" i="42" s="1"/>
  <c r="N88" i="42"/>
  <c r="O88" i="42" s="1"/>
  <c r="N87" i="42"/>
  <c r="O87" i="42" s="1"/>
  <c r="N86" i="42"/>
  <c r="O86" i="42" s="1"/>
  <c r="N85" i="42"/>
  <c r="O85" i="42" s="1"/>
  <c r="N84" i="42"/>
  <c r="O84" i="42"/>
  <c r="N83" i="42"/>
  <c r="O83" i="42" s="1"/>
  <c r="N82" i="42"/>
  <c r="O82" i="42" s="1"/>
  <c r="N81" i="42"/>
  <c r="O81" i="42" s="1"/>
  <c r="N80" i="42"/>
  <c r="O80" i="42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/>
  <c r="N67" i="42"/>
  <c r="O67" i="42" s="1"/>
  <c r="N66" i="42"/>
  <c r="O66" i="42"/>
  <c r="N65" i="42"/>
  <c r="O65" i="42" s="1"/>
  <c r="N64" i="42"/>
  <c r="O64" i="42" s="1"/>
  <c r="N63" i="42"/>
  <c r="O63" i="42" s="1"/>
  <c r="N62" i="42"/>
  <c r="O62" i="42"/>
  <c r="N61" i="42"/>
  <c r="O61" i="42" s="1"/>
  <c r="N60" i="42"/>
  <c r="O60" i="42"/>
  <c r="N59" i="42"/>
  <c r="O59" i="42" s="1"/>
  <c r="N58" i="42"/>
  <c r="O58" i="42" s="1"/>
  <c r="N57" i="42"/>
  <c r="O57" i="42" s="1"/>
  <c r="N56" i="42"/>
  <c r="O56" i="42"/>
  <c r="N55" i="42"/>
  <c r="O55" i="42" s="1"/>
  <c r="N54" i="42"/>
  <c r="O54" i="42"/>
  <c r="N53" i="42"/>
  <c r="O53" i="42" s="1"/>
  <c r="N52" i="42"/>
  <c r="O52" i="42" s="1"/>
  <c r="M51" i="42"/>
  <c r="L51" i="42"/>
  <c r="K51" i="42"/>
  <c r="J51" i="42"/>
  <c r="I51" i="42"/>
  <c r="H51" i="42"/>
  <c r="G51" i="42"/>
  <c r="F51" i="42"/>
  <c r="E51" i="42"/>
  <c r="D51" i="42"/>
  <c r="N51" i="42" s="1"/>
  <c r="O51" i="42" s="1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 s="1"/>
  <c r="N44" i="42"/>
  <c r="O44" i="42" s="1"/>
  <c r="N43" i="42"/>
  <c r="O43" i="42" s="1"/>
  <c r="N42" i="42"/>
  <c r="O42" i="42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/>
  <c r="N23" i="42"/>
  <c r="O23" i="42" s="1"/>
  <c r="N22" i="42"/>
  <c r="O22" i="42" s="1"/>
  <c r="N21" i="42"/>
  <c r="O21" i="42" s="1"/>
  <c r="N20" i="42"/>
  <c r="O20" i="42" s="1"/>
  <c r="N19" i="42"/>
  <c r="O19" i="42" s="1"/>
  <c r="N18" i="42"/>
  <c r="O18" i="42"/>
  <c r="M17" i="42"/>
  <c r="L17" i="42"/>
  <c r="K17" i="42"/>
  <c r="N17" i="42" s="1"/>
  <c r="O17" i="42" s="1"/>
  <c r="J17" i="42"/>
  <c r="I17" i="42"/>
  <c r="H17" i="42"/>
  <c r="G17" i="42"/>
  <c r="F17" i="42"/>
  <c r="E17" i="42"/>
  <c r="D17" i="42"/>
  <c r="N16" i="42"/>
  <c r="O16" i="42"/>
  <c r="N15" i="42"/>
  <c r="O15" i="42" s="1"/>
  <c r="N14" i="42"/>
  <c r="O14" i="42" s="1"/>
  <c r="M13" i="42"/>
  <c r="L13" i="42"/>
  <c r="K13" i="42"/>
  <c r="J13" i="42"/>
  <c r="I13" i="42"/>
  <c r="H13" i="42"/>
  <c r="G13" i="42"/>
  <c r="G127" i="42" s="1"/>
  <c r="F13" i="42"/>
  <c r="N13" i="42" s="1"/>
  <c r="O13" i="42" s="1"/>
  <c r="E13" i="42"/>
  <c r="D13" i="42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K127" i="42" s="1"/>
  <c r="J5" i="42"/>
  <c r="I5" i="42"/>
  <c r="I127" i="42" s="1"/>
  <c r="H5" i="42"/>
  <c r="H127" i="42" s="1"/>
  <c r="G5" i="42"/>
  <c r="F5" i="42"/>
  <c r="F127" i="42" s="1"/>
  <c r="E5" i="42"/>
  <c r="E127" i="42" s="1"/>
  <c r="D5" i="42"/>
  <c r="D127" i="42" s="1"/>
  <c r="N126" i="41"/>
  <c r="O126" i="41" s="1"/>
  <c r="N125" i="41"/>
  <c r="O125" i="41" s="1"/>
  <c r="N124" i="41"/>
  <c r="O124" i="41" s="1"/>
  <c r="N123" i="41"/>
  <c r="O123" i="41" s="1"/>
  <c r="N122" i="41"/>
  <c r="O122" i="41"/>
  <c r="N121" i="41"/>
  <c r="O121" i="41" s="1"/>
  <c r="N120" i="41"/>
  <c r="O120" i="41" s="1"/>
  <c r="M119" i="41"/>
  <c r="L119" i="41"/>
  <c r="K119" i="41"/>
  <c r="J119" i="41"/>
  <c r="I119" i="41"/>
  <c r="H119" i="41"/>
  <c r="G119" i="41"/>
  <c r="F119" i="41"/>
  <c r="E119" i="41"/>
  <c r="D119" i="41"/>
  <c r="N119" i="41" s="1"/>
  <c r="O119" i="41" s="1"/>
  <c r="N118" i="41"/>
  <c r="O118" i="41" s="1"/>
  <c r="N117" i="41"/>
  <c r="O117" i="41" s="1"/>
  <c r="N116" i="41"/>
  <c r="O116" i="41" s="1"/>
  <c r="N115" i="41"/>
  <c r="O115" i="41" s="1"/>
  <c r="N114" i="41"/>
  <c r="O114" i="41"/>
  <c r="N113" i="41"/>
  <c r="O113" i="41" s="1"/>
  <c r="N112" i="41"/>
  <c r="O112" i="41" s="1"/>
  <c r="N111" i="41"/>
  <c r="O111" i="41" s="1"/>
  <c r="N110" i="41"/>
  <c r="O110" i="41" s="1"/>
  <c r="N109" i="41"/>
  <c r="O109" i="41" s="1"/>
  <c r="N108" i="41"/>
  <c r="O108" i="41"/>
  <c r="N107" i="41"/>
  <c r="O107" i="41" s="1"/>
  <c r="N106" i="41"/>
  <c r="O106" i="41" s="1"/>
  <c r="M105" i="41"/>
  <c r="L105" i="41"/>
  <c r="K105" i="41"/>
  <c r="J105" i="41"/>
  <c r="I105" i="41"/>
  <c r="H105" i="41"/>
  <c r="G105" i="41"/>
  <c r="F105" i="41"/>
  <c r="N105" i="41" s="1"/>
  <c r="O105" i="41" s="1"/>
  <c r="E105" i="41"/>
  <c r="D105" i="41"/>
  <c r="N104" i="41"/>
  <c r="O104" i="41" s="1"/>
  <c r="N103" i="41"/>
  <c r="O103" i="41" s="1"/>
  <c r="N102" i="41"/>
  <c r="O102" i="41" s="1"/>
  <c r="N101" i="41"/>
  <c r="O101" i="41" s="1"/>
  <c r="N100" i="41"/>
  <c r="O100" i="41" s="1"/>
  <c r="N99" i="41"/>
  <c r="O99" i="41" s="1"/>
  <c r="M98" i="41"/>
  <c r="L98" i="41"/>
  <c r="K98" i="41"/>
  <c r="J98" i="41"/>
  <c r="I98" i="41"/>
  <c r="H98" i="41"/>
  <c r="G98" i="41"/>
  <c r="G127" i="41" s="1"/>
  <c r="F98" i="41"/>
  <c r="E98" i="41"/>
  <c r="E127" i="41" s="1"/>
  <c r="D98" i="41"/>
  <c r="D127" i="41" s="1"/>
  <c r="N97" i="41"/>
  <c r="O97" i="41" s="1"/>
  <c r="N96" i="41"/>
  <c r="O96" i="41" s="1"/>
  <c r="N95" i="41"/>
  <c r="O95" i="41" s="1"/>
  <c r="N94" i="41"/>
  <c r="O94" i="41" s="1"/>
  <c r="N93" i="41"/>
  <c r="O93" i="41" s="1"/>
  <c r="N92" i="41"/>
  <c r="O92" i="41"/>
  <c r="N91" i="41"/>
  <c r="O91" i="41" s="1"/>
  <c r="N90" i="41"/>
  <c r="O90" i="41" s="1"/>
  <c r="N89" i="41"/>
  <c r="O89" i="41" s="1"/>
  <c r="N88" i="41"/>
  <c r="O88" i="41" s="1"/>
  <c r="N87" i="41"/>
  <c r="O87" i="41" s="1"/>
  <c r="N86" i="41"/>
  <c r="O86" i="41" s="1"/>
  <c r="N85" i="41"/>
  <c r="O85" i="41" s="1"/>
  <c r="N84" i="41"/>
  <c r="O84" i="41" s="1"/>
  <c r="N83" i="41"/>
  <c r="O83" i="41" s="1"/>
  <c r="N82" i="41"/>
  <c r="O82" i="41" s="1"/>
  <c r="N81" i="41"/>
  <c r="O81" i="41" s="1"/>
  <c r="N80" i="41"/>
  <c r="O80" i="41" s="1"/>
  <c r="N79" i="41"/>
  <c r="O79" i="41" s="1"/>
  <c r="N78" i="41"/>
  <c r="O78" i="41" s="1"/>
  <c r="N77" i="41"/>
  <c r="O77" i="41" s="1"/>
  <c r="N76" i="41"/>
  <c r="O76" i="41" s="1"/>
  <c r="N75" i="41"/>
  <c r="O75" i="41" s="1"/>
  <c r="N74" i="41"/>
  <c r="O74" i="41" s="1"/>
  <c r="N73" i="41"/>
  <c r="O73" i="41" s="1"/>
  <c r="N72" i="41"/>
  <c r="O72" i="41" s="1"/>
  <c r="N71" i="41"/>
  <c r="O71" i="41" s="1"/>
  <c r="N70" i="41"/>
  <c r="O70" i="41" s="1"/>
  <c r="N69" i="41"/>
  <c r="O69" i="41" s="1"/>
  <c r="N68" i="41"/>
  <c r="O68" i="4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M49" i="41"/>
  <c r="L49" i="41"/>
  <c r="K49" i="41"/>
  <c r="J49" i="41"/>
  <c r="I49" i="41"/>
  <c r="N49" i="41" s="1"/>
  <c r="O49" i="41" s="1"/>
  <c r="H49" i="41"/>
  <c r="G49" i="41"/>
  <c r="F49" i="41"/>
  <c r="E49" i="41"/>
  <c r="D49" i="41"/>
  <c r="N48" i="41"/>
  <c r="O48" i="41" s="1"/>
  <c r="N47" i="41"/>
  <c r="O47" i="41" s="1"/>
  <c r="N46" i="41"/>
  <c r="O46" i="41" s="1"/>
  <c r="N45" i="41"/>
  <c r="O45" i="41" s="1"/>
  <c r="N44" i="41"/>
  <c r="O44" i="41" s="1"/>
  <c r="N43" i="41"/>
  <c r="O43" i="41" s="1"/>
  <c r="N42" i="41"/>
  <c r="O42" i="41"/>
  <c r="N41" i="41"/>
  <c r="O41" i="41" s="1"/>
  <c r="N40" i="41"/>
  <c r="O40" i="41" s="1"/>
  <c r="N39" i="41"/>
  <c r="O39" i="41" s="1"/>
  <c r="N38" i="41"/>
  <c r="O38" i="41" s="1"/>
  <c r="N37" i="41"/>
  <c r="O37" i="41" s="1"/>
  <c r="N36" i="41"/>
  <c r="O36" i="41" s="1"/>
  <c r="N35" i="41"/>
  <c r="O35" i="41" s="1"/>
  <c r="N34" i="41"/>
  <c r="O34" i="41" s="1"/>
  <c r="N33" i="41"/>
  <c r="O33" i="41" s="1"/>
  <c r="N32" i="41"/>
  <c r="O32" i="41" s="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 s="1"/>
  <c r="N22" i="41"/>
  <c r="O22" i="41" s="1"/>
  <c r="N21" i="41"/>
  <c r="O21" i="41" s="1"/>
  <c r="N20" i="41"/>
  <c r="O20" i="41" s="1"/>
  <c r="N19" i="41"/>
  <c r="O19" i="41" s="1"/>
  <c r="N18" i="41"/>
  <c r="O18" i="41"/>
  <c r="M17" i="41"/>
  <c r="L17" i="41"/>
  <c r="K17" i="41"/>
  <c r="J17" i="41"/>
  <c r="I17" i="41"/>
  <c r="H17" i="41"/>
  <c r="G17" i="41"/>
  <c r="F17" i="41"/>
  <c r="F127" i="41" s="1"/>
  <c r="E17" i="41"/>
  <c r="D17" i="41"/>
  <c r="N16" i="41"/>
  <c r="O16" i="41"/>
  <c r="N15" i="41"/>
  <c r="O15" i="41" s="1"/>
  <c r="N14" i="41"/>
  <c r="O14" i="41" s="1"/>
  <c r="N13" i="41"/>
  <c r="O13" i="41" s="1"/>
  <c r="M12" i="41"/>
  <c r="L12" i="41"/>
  <c r="K12" i="41"/>
  <c r="N12" i="41" s="1"/>
  <c r="O12" i="41" s="1"/>
  <c r="J12" i="41"/>
  <c r="I12" i="41"/>
  <c r="H12" i="41"/>
  <c r="G12" i="41"/>
  <c r="F12" i="41"/>
  <c r="E12" i="41"/>
  <c r="D12" i="41"/>
  <c r="N11" i="41"/>
  <c r="O11" i="41" s="1"/>
  <c r="N10" i="41"/>
  <c r="O10" i="41" s="1"/>
  <c r="N9" i="41"/>
  <c r="O9" i="41" s="1"/>
  <c r="N8" i="41"/>
  <c r="O8" i="41"/>
  <c r="N7" i="41"/>
  <c r="O7" i="41" s="1"/>
  <c r="N6" i="41"/>
  <c r="O6" i="41" s="1"/>
  <c r="M5" i="41"/>
  <c r="M127" i="41" s="1"/>
  <c r="L5" i="41"/>
  <c r="L127" i="41" s="1"/>
  <c r="K5" i="41"/>
  <c r="J5" i="41"/>
  <c r="J127" i="41" s="1"/>
  <c r="I5" i="41"/>
  <c r="I127" i="41" s="1"/>
  <c r="H5" i="41"/>
  <c r="G5" i="41"/>
  <c r="F5" i="41"/>
  <c r="E5" i="41"/>
  <c r="D5" i="41"/>
  <c r="N122" i="40"/>
  <c r="O122" i="40" s="1"/>
  <c r="N121" i="40"/>
  <c r="O121" i="40" s="1"/>
  <c r="N120" i="40"/>
  <c r="O120" i="40" s="1"/>
  <c r="N119" i="40"/>
  <c r="O119" i="40" s="1"/>
  <c r="N118" i="40"/>
  <c r="O118" i="40"/>
  <c r="N117" i="40"/>
  <c r="O117" i="40" s="1"/>
  <c r="N116" i="40"/>
  <c r="O116" i="40" s="1"/>
  <c r="N115" i="40"/>
  <c r="O115" i="40" s="1"/>
  <c r="N114" i="40"/>
  <c r="O114" i="40" s="1"/>
  <c r="M113" i="40"/>
  <c r="L113" i="40"/>
  <c r="K113" i="40"/>
  <c r="J113" i="40"/>
  <c r="I113" i="40"/>
  <c r="H113" i="40"/>
  <c r="N113" i="40" s="1"/>
  <c r="O113" i="40" s="1"/>
  <c r="G113" i="40"/>
  <c r="F113" i="40"/>
  <c r="E113" i="40"/>
  <c r="D113" i="40"/>
  <c r="N112" i="40"/>
  <c r="O112" i="40" s="1"/>
  <c r="N111" i="40"/>
  <c r="O111" i="40" s="1"/>
  <c r="N110" i="40"/>
  <c r="O110" i="40" s="1"/>
  <c r="N109" i="40"/>
  <c r="O109" i="40" s="1"/>
  <c r="N108" i="40"/>
  <c r="O108" i="40" s="1"/>
  <c r="N107" i="40"/>
  <c r="O107" i="40" s="1"/>
  <c r="N106" i="40"/>
  <c r="O106" i="40" s="1"/>
  <c r="M105" i="40"/>
  <c r="L105" i="40"/>
  <c r="K105" i="40"/>
  <c r="J105" i="40"/>
  <c r="I105" i="40"/>
  <c r="H105" i="40"/>
  <c r="G105" i="40"/>
  <c r="F105" i="40"/>
  <c r="N105" i="40" s="1"/>
  <c r="O105" i="40" s="1"/>
  <c r="E105" i="40"/>
  <c r="D105" i="40"/>
  <c r="N104" i="40"/>
  <c r="O104" i="40" s="1"/>
  <c r="N103" i="40"/>
  <c r="O103" i="40" s="1"/>
  <c r="N102" i="40"/>
  <c r="O102" i="40" s="1"/>
  <c r="N101" i="40"/>
  <c r="O101" i="40" s="1"/>
  <c r="N100" i="40"/>
  <c r="O100" i="40" s="1"/>
  <c r="N99" i="40"/>
  <c r="O99" i="40" s="1"/>
  <c r="M98" i="40"/>
  <c r="L98" i="40"/>
  <c r="K98" i="40"/>
  <c r="J98" i="40"/>
  <c r="I98" i="40"/>
  <c r="H98" i="40"/>
  <c r="G98" i="40"/>
  <c r="F98" i="40"/>
  <c r="E98" i="40"/>
  <c r="E123" i="40" s="1"/>
  <c r="D98" i="40"/>
  <c r="D123" i="40" s="1"/>
  <c r="N97" i="40"/>
  <c r="O97" i="40" s="1"/>
  <c r="N96" i="40"/>
  <c r="O96" i="40" s="1"/>
  <c r="N95" i="40"/>
  <c r="O95" i="40"/>
  <c r="N94" i="40"/>
  <c r="O94" i="40" s="1"/>
  <c r="N93" i="40"/>
  <c r="O93" i="40" s="1"/>
  <c r="N92" i="40"/>
  <c r="O92" i="40" s="1"/>
  <c r="N91" i="40"/>
  <c r="O91" i="40" s="1"/>
  <c r="N90" i="40"/>
  <c r="O90" i="40" s="1"/>
  <c r="N89" i="40"/>
  <c r="O89" i="40"/>
  <c r="N88" i="40"/>
  <c r="O88" i="40" s="1"/>
  <c r="N87" i="40"/>
  <c r="O87" i="40" s="1"/>
  <c r="N86" i="40"/>
  <c r="O86" i="40" s="1"/>
  <c r="N85" i="40"/>
  <c r="O85" i="40" s="1"/>
  <c r="N84" i="40"/>
  <c r="O84" i="40" s="1"/>
  <c r="N83" i="40"/>
  <c r="O83" i="40"/>
  <c r="N82" i="40"/>
  <c r="O82" i="40" s="1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/>
  <c r="N52" i="40"/>
  <c r="O52" i="40" s="1"/>
  <c r="N51" i="40"/>
  <c r="O51" i="40" s="1"/>
  <c r="M50" i="40"/>
  <c r="L50" i="40"/>
  <c r="K50" i="40"/>
  <c r="J50" i="40"/>
  <c r="I50" i="40"/>
  <c r="I123" i="40" s="1"/>
  <c r="H50" i="40"/>
  <c r="G50" i="40"/>
  <c r="F50" i="40"/>
  <c r="E50" i="40"/>
  <c r="D50" i="40"/>
  <c r="N49" i="40"/>
  <c r="O49" i="40" s="1"/>
  <c r="N48" i="40"/>
  <c r="O48" i="40" s="1"/>
  <c r="N47" i="40"/>
  <c r="O47" i="40"/>
  <c r="N46" i="40"/>
  <c r="O46" i="40" s="1"/>
  <c r="N45" i="40"/>
  <c r="O45" i="40" s="1"/>
  <c r="N44" i="40"/>
  <c r="O44" i="40" s="1"/>
  <c r="N43" i="40"/>
  <c r="O43" i="40" s="1"/>
  <c r="N42" i="40"/>
  <c r="O42" i="40" s="1"/>
  <c r="N41" i="40"/>
  <c r="O41" i="40"/>
  <c r="N40" i="40"/>
  <c r="O40" i="40" s="1"/>
  <c r="N39" i="40"/>
  <c r="O39" i="40" s="1"/>
  <c r="N38" i="40"/>
  <c r="O38" i="40" s="1"/>
  <c r="N37" i="40"/>
  <c r="O37" i="40" s="1"/>
  <c r="N36" i="40"/>
  <c r="O36" i="40" s="1"/>
  <c r="N35" i="40"/>
  <c r="O35" i="40" s="1"/>
  <c r="N34" i="40"/>
  <c r="O34" i="40" s="1"/>
  <c r="N33" i="40"/>
  <c r="O33" i="40" s="1"/>
  <c r="N32" i="40"/>
  <c r="O32" i="40" s="1"/>
  <c r="N31" i="40"/>
  <c r="O31" i="40" s="1"/>
  <c r="N30" i="40"/>
  <c r="O30" i="40" s="1"/>
  <c r="N29" i="40"/>
  <c r="O29" i="40" s="1"/>
  <c r="N28" i="40"/>
  <c r="O28" i="40" s="1"/>
  <c r="N27" i="40"/>
  <c r="O27" i="40" s="1"/>
  <c r="N26" i="40"/>
  <c r="O26" i="40" s="1"/>
  <c r="N25" i="40"/>
  <c r="O25" i="40" s="1"/>
  <c r="N24" i="40"/>
  <c r="O24" i="40" s="1"/>
  <c r="N23" i="40"/>
  <c r="O23" i="40"/>
  <c r="M22" i="40"/>
  <c r="L22" i="40"/>
  <c r="K22" i="40"/>
  <c r="J22" i="40"/>
  <c r="I22" i="40"/>
  <c r="H22" i="40"/>
  <c r="G22" i="40"/>
  <c r="F22" i="40"/>
  <c r="N22" i="40" s="1"/>
  <c r="O22" i="40" s="1"/>
  <c r="E22" i="40"/>
  <c r="D22" i="40"/>
  <c r="N21" i="40"/>
  <c r="O21" i="40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/>
  <c r="N14" i="40"/>
  <c r="O14" i="40" s="1"/>
  <c r="N13" i="40"/>
  <c r="O13" i="40" s="1"/>
  <c r="N12" i="40"/>
  <c r="O12" i="40" s="1"/>
  <c r="N11" i="40"/>
  <c r="O11" i="40" s="1"/>
  <c r="N10" i="40"/>
  <c r="O10" i="40" s="1"/>
  <c r="M9" i="40"/>
  <c r="L9" i="40"/>
  <c r="K9" i="40"/>
  <c r="J9" i="40"/>
  <c r="I9" i="40"/>
  <c r="H9" i="40"/>
  <c r="G9" i="40"/>
  <c r="G123" i="40" s="1"/>
  <c r="F9" i="40"/>
  <c r="E9" i="40"/>
  <c r="D9" i="40"/>
  <c r="N8" i="40"/>
  <c r="O8" i="40"/>
  <c r="N7" i="40"/>
  <c r="O7" i="40" s="1"/>
  <c r="N6" i="40"/>
  <c r="O6" i="40" s="1"/>
  <c r="M5" i="40"/>
  <c r="M123" i="40" s="1"/>
  <c r="L5" i="40"/>
  <c r="L123" i="40" s="1"/>
  <c r="K5" i="40"/>
  <c r="J5" i="40"/>
  <c r="N5" i="40" s="1"/>
  <c r="O5" i="40" s="1"/>
  <c r="I5" i="40"/>
  <c r="H5" i="40"/>
  <c r="H123" i="40" s="1"/>
  <c r="G5" i="40"/>
  <c r="F5" i="40"/>
  <c r="E5" i="40"/>
  <c r="D5" i="40"/>
  <c r="N122" i="39"/>
  <c r="O122" i="39" s="1"/>
  <c r="N121" i="39"/>
  <c r="O121" i="39" s="1"/>
  <c r="N120" i="39"/>
  <c r="O120" i="39" s="1"/>
  <c r="N119" i="39"/>
  <c r="O119" i="39" s="1"/>
  <c r="N118" i="39"/>
  <c r="O118" i="39"/>
  <c r="N117" i="39"/>
  <c r="O117" i="39" s="1"/>
  <c r="N116" i="39"/>
  <c r="O116" i="39" s="1"/>
  <c r="N115" i="39"/>
  <c r="O115" i="39" s="1"/>
  <c r="M114" i="39"/>
  <c r="L114" i="39"/>
  <c r="K114" i="39"/>
  <c r="J114" i="39"/>
  <c r="I114" i="39"/>
  <c r="H114" i="39"/>
  <c r="G114" i="39"/>
  <c r="F114" i="39"/>
  <c r="E114" i="39"/>
  <c r="D114" i="39"/>
  <c r="N113" i="39"/>
  <c r="O113" i="39" s="1"/>
  <c r="N112" i="39"/>
  <c r="O112" i="39"/>
  <c r="N111" i="39"/>
  <c r="O111" i="39" s="1"/>
  <c r="N110" i="39"/>
  <c r="O110" i="39" s="1"/>
  <c r="N109" i="39"/>
  <c r="O109" i="39"/>
  <c r="N108" i="39"/>
  <c r="O108" i="39" s="1"/>
  <c r="N107" i="39"/>
  <c r="O107" i="39"/>
  <c r="M106" i="39"/>
  <c r="L106" i="39"/>
  <c r="N106" i="39" s="1"/>
  <c r="O106" i="39" s="1"/>
  <c r="K106" i="39"/>
  <c r="J106" i="39"/>
  <c r="I106" i="39"/>
  <c r="H106" i="39"/>
  <c r="G106" i="39"/>
  <c r="F106" i="39"/>
  <c r="E106" i="39"/>
  <c r="D106" i="39"/>
  <c r="N105" i="39"/>
  <c r="O105" i="39"/>
  <c r="N104" i="39"/>
  <c r="O104" i="39"/>
  <c r="N103" i="39"/>
  <c r="O103" i="39"/>
  <c r="N102" i="39"/>
  <c r="O102" i="39" s="1"/>
  <c r="N101" i="39"/>
  <c r="O101" i="39"/>
  <c r="N100" i="39"/>
  <c r="O100" i="39"/>
  <c r="M99" i="39"/>
  <c r="N99" i="39" s="1"/>
  <c r="O99" i="39" s="1"/>
  <c r="L99" i="39"/>
  <c r="K99" i="39"/>
  <c r="J99" i="39"/>
  <c r="I99" i="39"/>
  <c r="H99" i="39"/>
  <c r="G99" i="39"/>
  <c r="F99" i="39"/>
  <c r="E99" i="39"/>
  <c r="D99" i="39"/>
  <c r="N98" i="39"/>
  <c r="O98" i="39" s="1"/>
  <c r="N97" i="39"/>
  <c r="O97" i="39" s="1"/>
  <c r="N96" i="39"/>
  <c r="O96" i="39" s="1"/>
  <c r="N95" i="39"/>
  <c r="O95" i="39"/>
  <c r="N94" i="39"/>
  <c r="O94" i="39" s="1"/>
  <c r="N93" i="39"/>
  <c r="O93" i="39"/>
  <c r="N92" i="39"/>
  <c r="O92" i="39" s="1"/>
  <c r="N91" i="39"/>
  <c r="O91" i="39"/>
  <c r="N90" i="39"/>
  <c r="O90" i="39"/>
  <c r="N89" i="39"/>
  <c r="O89" i="39" s="1"/>
  <c r="N88" i="39"/>
  <c r="O88" i="39" s="1"/>
  <c r="N87" i="39"/>
  <c r="O87" i="39" s="1"/>
  <c r="N86" i="39"/>
  <c r="O86" i="39" s="1"/>
  <c r="N85" i="39"/>
  <c r="O85" i="39" s="1"/>
  <c r="N84" i="39"/>
  <c r="O84" i="39"/>
  <c r="N83" i="39"/>
  <c r="O83" i="39"/>
  <c r="N82" i="39"/>
  <c r="O82" i="39" s="1"/>
  <c r="N81" i="39"/>
  <c r="O81" i="39"/>
  <c r="N80" i="39"/>
  <c r="O80" i="39"/>
  <c r="N79" i="39"/>
  <c r="O79" i="39"/>
  <c r="N78" i="39"/>
  <c r="O78" i="39" s="1"/>
  <c r="N77" i="39"/>
  <c r="O77" i="39"/>
  <c r="N76" i="39"/>
  <c r="O76" i="39" s="1"/>
  <c r="N75" i="39"/>
  <c r="O75" i="39" s="1"/>
  <c r="N74" i="39"/>
  <c r="O74" i="39" s="1"/>
  <c r="N73" i="39"/>
  <c r="O73" i="39"/>
  <c r="N72" i="39"/>
  <c r="O72" i="39"/>
  <c r="N71" i="39"/>
  <c r="O71" i="39" s="1"/>
  <c r="N70" i="39"/>
  <c r="O70" i="39" s="1"/>
  <c r="N69" i="39"/>
  <c r="O69" i="39" s="1"/>
  <c r="N68" i="39"/>
  <c r="O68" i="39" s="1"/>
  <c r="N67" i="39"/>
  <c r="O67" i="39"/>
  <c r="N66" i="39"/>
  <c r="O66" i="39" s="1"/>
  <c r="N65" i="39"/>
  <c r="O65" i="39"/>
  <c r="N64" i="39"/>
  <c r="O64" i="39" s="1"/>
  <c r="N63" i="39"/>
  <c r="O63" i="39" s="1"/>
  <c r="N62" i="39"/>
  <c r="O62" i="39" s="1"/>
  <c r="N61" i="39"/>
  <c r="O61" i="39" s="1"/>
  <c r="N60" i="39"/>
  <c r="O60" i="39"/>
  <c r="N59" i="39"/>
  <c r="O59" i="39"/>
  <c r="N58" i="39"/>
  <c r="O58" i="39" s="1"/>
  <c r="N57" i="39"/>
  <c r="O57" i="39" s="1"/>
  <c r="N56" i="39"/>
  <c r="O56" i="39" s="1"/>
  <c r="N55" i="39"/>
  <c r="O55" i="39"/>
  <c r="N54" i="39"/>
  <c r="O54" i="39"/>
  <c r="N53" i="39"/>
  <c r="O53" i="39" s="1"/>
  <c r="N52" i="39"/>
  <c r="O52" i="39" s="1"/>
  <c r="M51" i="39"/>
  <c r="L51" i="39"/>
  <c r="K51" i="39"/>
  <c r="K123" i="39" s="1"/>
  <c r="J51" i="39"/>
  <c r="J123" i="39" s="1"/>
  <c r="I51" i="39"/>
  <c r="I123" i="39" s="1"/>
  <c r="H51" i="39"/>
  <c r="G51" i="39"/>
  <c r="F51" i="39"/>
  <c r="E51" i="39"/>
  <c r="E123" i="39" s="1"/>
  <c r="D51" i="39"/>
  <c r="D123" i="39" s="1"/>
  <c r="N50" i="39"/>
  <c r="O50" i="39" s="1"/>
  <c r="N49" i="39"/>
  <c r="O49" i="39" s="1"/>
  <c r="N48" i="39"/>
  <c r="O48" i="39" s="1"/>
  <c r="N47" i="39"/>
  <c r="O47" i="39"/>
  <c r="N46" i="39"/>
  <c r="O46" i="39"/>
  <c r="N45" i="39"/>
  <c r="O45" i="39" s="1"/>
  <c r="N44" i="39"/>
  <c r="O44" i="39" s="1"/>
  <c r="N43" i="39"/>
  <c r="O43" i="39" s="1"/>
  <c r="N42" i="39"/>
  <c r="O42" i="39" s="1"/>
  <c r="N41" i="39"/>
  <c r="O41" i="39" s="1"/>
  <c r="N40" i="39"/>
  <c r="O40" i="39" s="1"/>
  <c r="N39" i="39"/>
  <c r="O39" i="39"/>
  <c r="N38" i="39"/>
  <c r="O38" i="39" s="1"/>
  <c r="N37" i="39"/>
  <c r="O37" i="39" s="1"/>
  <c r="N36" i="39"/>
  <c r="O36" i="39" s="1"/>
  <c r="N35" i="39"/>
  <c r="O35" i="39"/>
  <c r="N34" i="39"/>
  <c r="O34" i="39"/>
  <c r="N33" i="39"/>
  <c r="O33" i="39" s="1"/>
  <c r="N32" i="39"/>
  <c r="O32" i="39" s="1"/>
  <c r="N31" i="39"/>
  <c r="O31" i="39" s="1"/>
  <c r="N30" i="39"/>
  <c r="O30" i="39" s="1"/>
  <c r="N29" i="39"/>
  <c r="O29" i="39"/>
  <c r="N28" i="39"/>
  <c r="O28" i="39"/>
  <c r="N27" i="39"/>
  <c r="O27" i="39" s="1"/>
  <c r="N26" i="39"/>
  <c r="O26" i="39" s="1"/>
  <c r="N25" i="39"/>
  <c r="O25" i="39" s="1"/>
  <c r="N24" i="39"/>
  <c r="O24" i="39" s="1"/>
  <c r="N23" i="39"/>
  <c r="O23" i="39"/>
  <c r="M22" i="39"/>
  <c r="L22" i="39"/>
  <c r="N22" i="39" s="1"/>
  <c r="O22" i="39" s="1"/>
  <c r="K22" i="39"/>
  <c r="J22" i="39"/>
  <c r="I22" i="39"/>
  <c r="H22" i="39"/>
  <c r="G22" i="39"/>
  <c r="F22" i="39"/>
  <c r="E22" i="39"/>
  <c r="D22" i="39"/>
  <c r="N21" i="39"/>
  <c r="O21" i="39"/>
  <c r="N20" i="39"/>
  <c r="O20" i="39"/>
  <c r="N19" i="39"/>
  <c r="O19" i="39" s="1"/>
  <c r="N18" i="39"/>
  <c r="O18" i="39" s="1"/>
  <c r="N17" i="39"/>
  <c r="O17" i="39" s="1"/>
  <c r="N16" i="39"/>
  <c r="O16" i="39" s="1"/>
  <c r="N15" i="39"/>
  <c r="O15" i="39"/>
  <c r="N14" i="39"/>
  <c r="O14" i="39"/>
  <c r="N13" i="39"/>
  <c r="O13" i="39" s="1"/>
  <c r="N12" i="39"/>
  <c r="O12" i="39" s="1"/>
  <c r="N11" i="39"/>
  <c r="O11" i="39" s="1"/>
  <c r="N10" i="39"/>
  <c r="O10" i="39" s="1"/>
  <c r="M9" i="39"/>
  <c r="L9" i="39"/>
  <c r="L123" i="39" s="1"/>
  <c r="K9" i="39"/>
  <c r="J9" i="39"/>
  <c r="I9" i="39"/>
  <c r="H9" i="39"/>
  <c r="G9" i="39"/>
  <c r="F9" i="39"/>
  <c r="F123" i="39" s="1"/>
  <c r="E9" i="39"/>
  <c r="D9" i="39"/>
  <c r="N9" i="39" s="1"/>
  <c r="O9" i="39" s="1"/>
  <c r="N8" i="39"/>
  <c r="O8" i="39" s="1"/>
  <c r="N7" i="39"/>
  <c r="O7" i="39"/>
  <c r="N6" i="39"/>
  <c r="O6" i="39"/>
  <c r="M5" i="39"/>
  <c r="L5" i="39"/>
  <c r="K5" i="39"/>
  <c r="J5" i="39"/>
  <c r="I5" i="39"/>
  <c r="H5" i="39"/>
  <c r="H123" i="39" s="1"/>
  <c r="G5" i="39"/>
  <c r="F5" i="39"/>
  <c r="E5" i="39"/>
  <c r="D5" i="39"/>
  <c r="N5" i="39" s="1"/>
  <c r="O5" i="39" s="1"/>
  <c r="N125" i="38"/>
  <c r="O125" i="38" s="1"/>
  <c r="N124" i="38"/>
  <c r="O124" i="38" s="1"/>
  <c r="N123" i="38"/>
  <c r="O123" i="38" s="1"/>
  <c r="N122" i="38"/>
  <c r="O122" i="38" s="1"/>
  <c r="N121" i="38"/>
  <c r="O121" i="38" s="1"/>
  <c r="N120" i="38"/>
  <c r="O120" i="38"/>
  <c r="N119" i="38"/>
  <c r="O119" i="38"/>
  <c r="M118" i="38"/>
  <c r="L118" i="38"/>
  <c r="K118" i="38"/>
  <c r="J118" i="38"/>
  <c r="I118" i="38"/>
  <c r="H118" i="38"/>
  <c r="G118" i="38"/>
  <c r="F118" i="38"/>
  <c r="N118" i="38" s="1"/>
  <c r="O118" i="38" s="1"/>
  <c r="E118" i="38"/>
  <c r="D118" i="38"/>
  <c r="N117" i="38"/>
  <c r="O117" i="38" s="1"/>
  <c r="N116" i="38"/>
  <c r="O116" i="38" s="1"/>
  <c r="N115" i="38"/>
  <c r="O115" i="38" s="1"/>
  <c r="N114" i="38"/>
  <c r="O114" i="38" s="1"/>
  <c r="N113" i="38"/>
  <c r="O113" i="38" s="1"/>
  <c r="N112" i="38"/>
  <c r="O112" i="38"/>
  <c r="N111" i="38"/>
  <c r="O111" i="38"/>
  <c r="M110" i="38"/>
  <c r="N110" i="38" s="1"/>
  <c r="O110" i="38" s="1"/>
  <c r="L110" i="38"/>
  <c r="K110" i="38"/>
  <c r="J110" i="38"/>
  <c r="I110" i="38"/>
  <c r="H110" i="38"/>
  <c r="G110" i="38"/>
  <c r="F110" i="38"/>
  <c r="E110" i="38"/>
  <c r="D110" i="38"/>
  <c r="N109" i="38"/>
  <c r="O109" i="38" s="1"/>
  <c r="N108" i="38"/>
  <c r="O108" i="38" s="1"/>
  <c r="N107" i="38"/>
  <c r="O107" i="38" s="1"/>
  <c r="N106" i="38"/>
  <c r="O106" i="38" s="1"/>
  <c r="N105" i="38"/>
  <c r="O105" i="38" s="1"/>
  <c r="N104" i="38"/>
  <c r="O104" i="38"/>
  <c r="N103" i="38"/>
  <c r="O103" i="38" s="1"/>
  <c r="M102" i="38"/>
  <c r="L102" i="38"/>
  <c r="N102" i="38" s="1"/>
  <c r="O102" i="38" s="1"/>
  <c r="K102" i="38"/>
  <c r="J102" i="38"/>
  <c r="I102" i="38"/>
  <c r="H102" i="38"/>
  <c r="G102" i="38"/>
  <c r="F102" i="38"/>
  <c r="E102" i="38"/>
  <c r="D102" i="38"/>
  <c r="N101" i="38"/>
  <c r="O101" i="38" s="1"/>
  <c r="N100" i="38"/>
  <c r="O100" i="38" s="1"/>
  <c r="N99" i="38"/>
  <c r="O99" i="38" s="1"/>
  <c r="N98" i="38"/>
  <c r="O98" i="38" s="1"/>
  <c r="N97" i="38"/>
  <c r="O97" i="38"/>
  <c r="N96" i="38"/>
  <c r="O96" i="38" s="1"/>
  <c r="N95" i="38"/>
  <c r="O95" i="38" s="1"/>
  <c r="N94" i="38"/>
  <c r="O94" i="38" s="1"/>
  <c r="N93" i="38"/>
  <c r="O93" i="38" s="1"/>
  <c r="N92" i="38"/>
  <c r="O92" i="38" s="1"/>
  <c r="N91" i="38"/>
  <c r="O91" i="38" s="1"/>
  <c r="N90" i="38"/>
  <c r="O90" i="38" s="1"/>
  <c r="N89" i="38"/>
  <c r="O89" i="38" s="1"/>
  <c r="N88" i="38"/>
  <c r="O88" i="38" s="1"/>
  <c r="N87" i="38"/>
  <c r="O87" i="38" s="1"/>
  <c r="N86" i="38"/>
  <c r="O86" i="38" s="1"/>
  <c r="N85" i="38"/>
  <c r="O85" i="38"/>
  <c r="N84" i="38"/>
  <c r="O84" i="38"/>
  <c r="N83" i="38"/>
  <c r="O83" i="38" s="1"/>
  <c r="N82" i="38"/>
  <c r="O82" i="38" s="1"/>
  <c r="N81" i="38"/>
  <c r="O81" i="38" s="1"/>
  <c r="N80" i="38"/>
  <c r="O80" i="38" s="1"/>
  <c r="N79" i="38"/>
  <c r="O79" i="38"/>
  <c r="N78" i="38"/>
  <c r="O78" i="38"/>
  <c r="N77" i="38"/>
  <c r="O77" i="38" s="1"/>
  <c r="N76" i="38"/>
  <c r="O76" i="38" s="1"/>
  <c r="N75" i="38"/>
  <c r="O75" i="38" s="1"/>
  <c r="N74" i="38"/>
  <c r="O74" i="38" s="1"/>
  <c r="N73" i="38"/>
  <c r="O73" i="38"/>
  <c r="N72" i="38"/>
  <c r="O72" i="38" s="1"/>
  <c r="N71" i="38"/>
  <c r="O71" i="38" s="1"/>
  <c r="N70" i="38"/>
  <c r="O70" i="38" s="1"/>
  <c r="N69" i="38"/>
  <c r="O69" i="38" s="1"/>
  <c r="N68" i="38"/>
  <c r="O68" i="38" s="1"/>
  <c r="N67" i="38"/>
  <c r="O67" i="38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/>
  <c r="N54" i="38"/>
  <c r="O54" i="38"/>
  <c r="N53" i="38"/>
  <c r="O53" i="38" s="1"/>
  <c r="N52" i="38"/>
  <c r="O52" i="38" s="1"/>
  <c r="M51" i="38"/>
  <c r="L51" i="38"/>
  <c r="L126" i="38" s="1"/>
  <c r="K51" i="38"/>
  <c r="J51" i="38"/>
  <c r="I51" i="38"/>
  <c r="H51" i="38"/>
  <c r="N51" i="38" s="1"/>
  <c r="O51" i="38" s="1"/>
  <c r="G51" i="38"/>
  <c r="F51" i="38"/>
  <c r="E51" i="38"/>
  <c r="D51" i="38"/>
  <c r="N50" i="38"/>
  <c r="O50" i="38" s="1"/>
  <c r="N49" i="38"/>
  <c r="O49" i="38" s="1"/>
  <c r="N48" i="38"/>
  <c r="O48" i="38" s="1"/>
  <c r="N47" i="38"/>
  <c r="O47" i="38"/>
  <c r="N46" i="38"/>
  <c r="O46" i="38" s="1"/>
  <c r="N45" i="38"/>
  <c r="O45" i="38" s="1"/>
  <c r="N44" i="38"/>
  <c r="O44" i="38" s="1"/>
  <c r="N43" i="38"/>
  <c r="O43" i="38" s="1"/>
  <c r="N42" i="38"/>
  <c r="O42" i="38" s="1"/>
  <c r="N41" i="38"/>
  <c r="O41" i="38"/>
  <c r="N40" i="38"/>
  <c r="O40" i="38"/>
  <c r="N39" i="38"/>
  <c r="O39" i="38" s="1"/>
  <c r="N38" i="38"/>
  <c r="O38" i="38" s="1"/>
  <c r="N37" i="38"/>
  <c r="O37" i="38" s="1"/>
  <c r="N36" i="38"/>
  <c r="O36" i="38" s="1"/>
  <c r="N35" i="38"/>
  <c r="O35" i="38"/>
  <c r="N34" i="38"/>
  <c r="O34" i="38"/>
  <c r="N33" i="38"/>
  <c r="O33" i="38" s="1"/>
  <c r="N32" i="38"/>
  <c r="O32" i="38" s="1"/>
  <c r="N31" i="38"/>
  <c r="O31" i="38" s="1"/>
  <c r="N30" i="38"/>
  <c r="O30" i="38" s="1"/>
  <c r="N29" i="38"/>
  <c r="O29" i="38" s="1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 s="1"/>
  <c r="N22" i="38"/>
  <c r="O22" i="38"/>
  <c r="N21" i="38"/>
  <c r="O21" i="38" s="1"/>
  <c r="N20" i="38"/>
  <c r="O20" i="38" s="1"/>
  <c r="M19" i="38"/>
  <c r="L19" i="38"/>
  <c r="K19" i="38"/>
  <c r="J19" i="38"/>
  <c r="I19" i="38"/>
  <c r="H19" i="38"/>
  <c r="G19" i="38"/>
  <c r="F19" i="38"/>
  <c r="E19" i="38"/>
  <c r="N19" i="38" s="1"/>
  <c r="O19" i="38" s="1"/>
  <c r="D19" i="38"/>
  <c r="N18" i="38"/>
  <c r="O18" i="38" s="1"/>
  <c r="N17" i="38"/>
  <c r="O17" i="38" s="1"/>
  <c r="N16" i="38"/>
  <c r="O16" i="38" s="1"/>
  <c r="N15" i="38"/>
  <c r="O15" i="38"/>
  <c r="N14" i="38"/>
  <c r="O14" i="38" s="1"/>
  <c r="N13" i="38"/>
  <c r="O13" i="38" s="1"/>
  <c r="N12" i="38"/>
  <c r="O12" i="38" s="1"/>
  <c r="N11" i="38"/>
  <c r="O11" i="38" s="1"/>
  <c r="N10" i="38"/>
  <c r="O10" i="38" s="1"/>
  <c r="M9" i="38"/>
  <c r="M126" i="38" s="1"/>
  <c r="L9" i="38"/>
  <c r="K9" i="38"/>
  <c r="J9" i="38"/>
  <c r="I9" i="38"/>
  <c r="H9" i="38"/>
  <c r="G9" i="38"/>
  <c r="F9" i="38"/>
  <c r="E9" i="38"/>
  <c r="D9" i="38"/>
  <c r="N8" i="38"/>
  <c r="O8" i="38" s="1"/>
  <c r="N7" i="38"/>
  <c r="O7" i="38"/>
  <c r="N6" i="38"/>
  <c r="O6" i="38" s="1"/>
  <c r="M5" i="38"/>
  <c r="L5" i="38"/>
  <c r="K5" i="38"/>
  <c r="J5" i="38"/>
  <c r="J126" i="38" s="1"/>
  <c r="I5" i="38"/>
  <c r="H5" i="38"/>
  <c r="H126" i="38" s="1"/>
  <c r="G5" i="38"/>
  <c r="F5" i="38"/>
  <c r="F126" i="38" s="1"/>
  <c r="E5" i="38"/>
  <c r="N5" i="38" s="1"/>
  <c r="O5" i="38" s="1"/>
  <c r="D5" i="38"/>
  <c r="D5" i="37"/>
  <c r="D114" i="37" s="1"/>
  <c r="N113" i="37"/>
  <c r="O113" i="37" s="1"/>
  <c r="N112" i="37"/>
  <c r="O112" i="37" s="1"/>
  <c r="N111" i="37"/>
  <c r="O111" i="37"/>
  <c r="N110" i="37"/>
  <c r="O110" i="37" s="1"/>
  <c r="N109" i="37"/>
  <c r="O109" i="37" s="1"/>
  <c r="N108" i="37"/>
  <c r="O108" i="37" s="1"/>
  <c r="N107" i="37"/>
  <c r="O107" i="37" s="1"/>
  <c r="M106" i="37"/>
  <c r="L106" i="37"/>
  <c r="K106" i="37"/>
  <c r="J106" i="37"/>
  <c r="I106" i="37"/>
  <c r="H106" i="37"/>
  <c r="G106" i="37"/>
  <c r="F106" i="37"/>
  <c r="E106" i="37"/>
  <c r="D106" i="37"/>
  <c r="N105" i="37"/>
  <c r="O105" i="37" s="1"/>
  <c r="N104" i="37"/>
  <c r="O104" i="37" s="1"/>
  <c r="N103" i="37"/>
  <c r="O103" i="37"/>
  <c r="N102" i="37"/>
  <c r="O102" i="37"/>
  <c r="N101" i="37"/>
  <c r="O101" i="37"/>
  <c r="N100" i="37"/>
  <c r="O100" i="37" s="1"/>
  <c r="N99" i="37"/>
  <c r="O99" i="37" s="1"/>
  <c r="M98" i="37"/>
  <c r="L98" i="37"/>
  <c r="K98" i="37"/>
  <c r="J98" i="37"/>
  <c r="I98" i="37"/>
  <c r="H98" i="37"/>
  <c r="G98" i="37"/>
  <c r="F98" i="37"/>
  <c r="E98" i="37"/>
  <c r="D98" i="37"/>
  <c r="N98" i="37" s="1"/>
  <c r="O98" i="37" s="1"/>
  <c r="N97" i="37"/>
  <c r="O97" i="37" s="1"/>
  <c r="N96" i="37"/>
  <c r="O96" i="37"/>
  <c r="N95" i="37"/>
  <c r="O95" i="37" s="1"/>
  <c r="N94" i="37"/>
  <c r="O94" i="37"/>
  <c r="N93" i="37"/>
  <c r="O93" i="37"/>
  <c r="M92" i="37"/>
  <c r="L92" i="37"/>
  <c r="K92" i="37"/>
  <c r="J92" i="37"/>
  <c r="I92" i="37"/>
  <c r="H92" i="37"/>
  <c r="G92" i="37"/>
  <c r="F92" i="37"/>
  <c r="E92" i="37"/>
  <c r="D92" i="37"/>
  <c r="N92" i="37" s="1"/>
  <c r="O92" i="37" s="1"/>
  <c r="N91" i="37"/>
  <c r="O91" i="37" s="1"/>
  <c r="N90" i="37"/>
  <c r="O90" i="37" s="1"/>
  <c r="N89" i="37"/>
  <c r="O89" i="37" s="1"/>
  <c r="N88" i="37"/>
  <c r="O88" i="37" s="1"/>
  <c r="N87" i="37"/>
  <c r="O87" i="37"/>
  <c r="N86" i="37"/>
  <c r="O86" i="37" s="1"/>
  <c r="N85" i="37"/>
  <c r="O85" i="37" s="1"/>
  <c r="N84" i="37"/>
  <c r="O84" i="37" s="1"/>
  <c r="N83" i="37"/>
  <c r="O83" i="37" s="1"/>
  <c r="N82" i="37"/>
  <c r="O82" i="37" s="1"/>
  <c r="N81" i="37"/>
  <c r="O81" i="37"/>
  <c r="N80" i="37"/>
  <c r="O80" i="37" s="1"/>
  <c r="N79" i="37"/>
  <c r="O79" i="37" s="1"/>
  <c r="N78" i="37"/>
  <c r="O78" i="37" s="1"/>
  <c r="N77" i="37"/>
  <c r="O77" i="37"/>
  <c r="N76" i="37"/>
  <c r="O76" i="37" s="1"/>
  <c r="N75" i="37"/>
  <c r="O75" i="37" s="1"/>
  <c r="N74" i="37"/>
  <c r="O74" i="37" s="1"/>
  <c r="N73" i="37"/>
  <c r="O73" i="37" s="1"/>
  <c r="N72" i="37"/>
  <c r="O72" i="37" s="1"/>
  <c r="N71" i="37"/>
  <c r="O71" i="37"/>
  <c r="N70" i="37"/>
  <c r="O70" i="37" s="1"/>
  <c r="N69" i="37"/>
  <c r="O69" i="37" s="1"/>
  <c r="N68" i="37"/>
  <c r="O68" i="37" s="1"/>
  <c r="N67" i="37"/>
  <c r="O67" i="37" s="1"/>
  <c r="N66" i="37"/>
  <c r="O66" i="37" s="1"/>
  <c r="N65" i="37"/>
  <c r="O65" i="37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 s="1"/>
  <c r="N57" i="37"/>
  <c r="O57" i="37" s="1"/>
  <c r="M56" i="37"/>
  <c r="L56" i="37"/>
  <c r="L114" i="37" s="1"/>
  <c r="K56" i="37"/>
  <c r="K114" i="37" s="1"/>
  <c r="J56" i="37"/>
  <c r="J114" i="37" s="1"/>
  <c r="I56" i="37"/>
  <c r="I114" i="37" s="1"/>
  <c r="H56" i="37"/>
  <c r="G56" i="37"/>
  <c r="F56" i="37"/>
  <c r="E56" i="37"/>
  <c r="D56" i="37"/>
  <c r="N55" i="37"/>
  <c r="O55" i="37" s="1"/>
  <c r="N54" i="37"/>
  <c r="O54" i="37" s="1"/>
  <c r="N53" i="37"/>
  <c r="O53" i="37" s="1"/>
  <c r="N52" i="37"/>
  <c r="O52" i="37" s="1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/>
  <c r="N44" i="37"/>
  <c r="O44" i="37" s="1"/>
  <c r="N43" i="37"/>
  <c r="O43" i="37" s="1"/>
  <c r="N42" i="37"/>
  <c r="O42" i="37" s="1"/>
  <c r="N41" i="37"/>
  <c r="O41" i="37" s="1"/>
  <c r="N40" i="37"/>
  <c r="O40" i="37" s="1"/>
  <c r="N39" i="37"/>
  <c r="O39" i="37"/>
  <c r="N38" i="37"/>
  <c r="O38" i="37" s="1"/>
  <c r="N37" i="37"/>
  <c r="O37" i="37" s="1"/>
  <c r="N36" i="37"/>
  <c r="O36" i="37" s="1"/>
  <c r="N35" i="37"/>
  <c r="O35" i="37" s="1"/>
  <c r="N34" i="37"/>
  <c r="O34" i="37" s="1"/>
  <c r="N33" i="37"/>
  <c r="O33" i="37"/>
  <c r="N32" i="37"/>
  <c r="O32" i="37" s="1"/>
  <c r="N31" i="37"/>
  <c r="O31" i="37" s="1"/>
  <c r="N30" i="37"/>
  <c r="O30" i="37" s="1"/>
  <c r="N29" i="37"/>
  <c r="O29" i="37" s="1"/>
  <c r="N28" i="37"/>
  <c r="O28" i="37" s="1"/>
  <c r="N27" i="37"/>
  <c r="O27" i="37"/>
  <c r="M26" i="37"/>
  <c r="M114" i="37" s="1"/>
  <c r="L26" i="37"/>
  <c r="K26" i="37"/>
  <c r="J26" i="37"/>
  <c r="I26" i="37"/>
  <c r="H26" i="37"/>
  <c r="G26" i="37"/>
  <c r="F26" i="37"/>
  <c r="E26" i="37"/>
  <c r="D26" i="37"/>
  <c r="N25" i="37"/>
  <c r="O25" i="37" s="1"/>
  <c r="N24" i="37"/>
  <c r="O24" i="37" s="1"/>
  <c r="N23" i="37"/>
  <c r="O23" i="37" s="1"/>
  <c r="N22" i="37"/>
  <c r="O22" i="37" s="1"/>
  <c r="N21" i="37"/>
  <c r="O21" i="37" s="1"/>
  <c r="N20" i="37"/>
  <c r="O20" i="37" s="1"/>
  <c r="N19" i="37"/>
  <c r="O19" i="37"/>
  <c r="N18" i="37"/>
  <c r="O18" i="37" s="1"/>
  <c r="N17" i="37"/>
  <c r="O17" i="37" s="1"/>
  <c r="N16" i="37"/>
  <c r="O16" i="37" s="1"/>
  <c r="N15" i="37"/>
  <c r="O15" i="37" s="1"/>
  <c r="N14" i="37"/>
  <c r="O14" i="37" s="1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N122" i="36"/>
  <c r="O122" i="36" s="1"/>
  <c r="N121" i="36"/>
  <c r="O121" i="36" s="1"/>
  <c r="N120" i="36"/>
  <c r="O120" i="36"/>
  <c r="N119" i="36"/>
  <c r="O119" i="36"/>
  <c r="N118" i="36"/>
  <c r="O118" i="36" s="1"/>
  <c r="N117" i="36"/>
  <c r="O117" i="36"/>
  <c r="N116" i="36"/>
  <c r="O116" i="36"/>
  <c r="M115" i="36"/>
  <c r="L115" i="36"/>
  <c r="K115" i="36"/>
  <c r="J115" i="36"/>
  <c r="I115" i="36"/>
  <c r="H115" i="36"/>
  <c r="G115" i="36"/>
  <c r="F115" i="36"/>
  <c r="E115" i="36"/>
  <c r="D115" i="36"/>
  <c r="N115" i="36" s="1"/>
  <c r="O115" i="36" s="1"/>
  <c r="N114" i="36"/>
  <c r="O114" i="36" s="1"/>
  <c r="N113" i="36"/>
  <c r="O113" i="36" s="1"/>
  <c r="N112" i="36"/>
  <c r="O112" i="36" s="1"/>
  <c r="N111" i="36"/>
  <c r="O111" i="36"/>
  <c r="N110" i="36"/>
  <c r="O110" i="36" s="1"/>
  <c r="N109" i="36"/>
  <c r="O109" i="36" s="1"/>
  <c r="N108" i="36"/>
  <c r="O108" i="36"/>
  <c r="N107" i="36"/>
  <c r="O107" i="36" s="1"/>
  <c r="N106" i="36"/>
  <c r="O106" i="36" s="1"/>
  <c r="N105" i="36"/>
  <c r="O105" i="36"/>
  <c r="N104" i="36"/>
  <c r="O104" i="36" s="1"/>
  <c r="N103" i="36"/>
  <c r="O103" i="36"/>
  <c r="N102" i="36"/>
  <c r="O102" i="36"/>
  <c r="M101" i="36"/>
  <c r="L101" i="36"/>
  <c r="K101" i="36"/>
  <c r="J101" i="36"/>
  <c r="I101" i="36"/>
  <c r="H101" i="36"/>
  <c r="G101" i="36"/>
  <c r="F101" i="36"/>
  <c r="E101" i="36"/>
  <c r="D101" i="36"/>
  <c r="N100" i="36"/>
  <c r="O100" i="36" s="1"/>
  <c r="N99" i="36"/>
  <c r="O99" i="36" s="1"/>
  <c r="N98" i="36"/>
  <c r="O98" i="36" s="1"/>
  <c r="N97" i="36"/>
  <c r="O97" i="36" s="1"/>
  <c r="N96" i="36"/>
  <c r="O96" i="36" s="1"/>
  <c r="N95" i="36"/>
  <c r="O95" i="36" s="1"/>
  <c r="M94" i="36"/>
  <c r="L94" i="36"/>
  <c r="K94" i="36"/>
  <c r="J94" i="36"/>
  <c r="I94" i="36"/>
  <c r="H94" i="36"/>
  <c r="G94" i="36"/>
  <c r="N94" i="36" s="1"/>
  <c r="O94" i="36" s="1"/>
  <c r="F94" i="36"/>
  <c r="E94" i="36"/>
  <c r="D94" i="36"/>
  <c r="N93" i="36"/>
  <c r="O93" i="36"/>
  <c r="N92" i="36"/>
  <c r="O92" i="36" s="1"/>
  <c r="N91" i="36"/>
  <c r="O91" i="36" s="1"/>
  <c r="N90" i="36"/>
  <c r="O90" i="36"/>
  <c r="N89" i="36"/>
  <c r="O89" i="36" s="1"/>
  <c r="N88" i="36"/>
  <c r="O88" i="36"/>
  <c r="N87" i="36"/>
  <c r="O87" i="36"/>
  <c r="N86" i="36"/>
  <c r="O86" i="36" s="1"/>
  <c r="N85" i="36"/>
  <c r="O85" i="36" s="1"/>
  <c r="N84" i="36"/>
  <c r="O84" i="36"/>
  <c r="N83" i="36"/>
  <c r="O83" i="36" s="1"/>
  <c r="N82" i="36"/>
  <c r="O82" i="36" s="1"/>
  <c r="N81" i="36"/>
  <c r="O81" i="36"/>
  <c r="N80" i="36"/>
  <c r="O80" i="36" s="1"/>
  <c r="N79" i="36"/>
  <c r="O79" i="36" s="1"/>
  <c r="N78" i="36"/>
  <c r="O78" i="36"/>
  <c r="N77" i="36"/>
  <c r="O77" i="36" s="1"/>
  <c r="N76" i="36"/>
  <c r="O76" i="36"/>
  <c r="N75" i="36"/>
  <c r="O75" i="36"/>
  <c r="N74" i="36"/>
  <c r="O74" i="36" s="1"/>
  <c r="N73" i="36"/>
  <c r="O73" i="36" s="1"/>
  <c r="N72" i="36"/>
  <c r="O72" i="36" s="1"/>
  <c r="N71" i="36"/>
  <c r="O71" i="36" s="1"/>
  <c r="N70" i="36"/>
  <c r="O70" i="36"/>
  <c r="N69" i="36"/>
  <c r="O69" i="36" s="1"/>
  <c r="N68" i="36"/>
  <c r="O68" i="36" s="1"/>
  <c r="N67" i="36"/>
  <c r="O67" i="36" s="1"/>
  <c r="N66" i="36"/>
  <c r="O66" i="36"/>
  <c r="N65" i="36"/>
  <c r="O65" i="36" s="1"/>
  <c r="N64" i="36"/>
  <c r="O64" i="36" s="1"/>
  <c r="N63" i="36"/>
  <c r="O63" i="36"/>
  <c r="N62" i="36"/>
  <c r="O62" i="36" s="1"/>
  <c r="N61" i="36"/>
  <c r="O61" i="36" s="1"/>
  <c r="N60" i="36"/>
  <c r="O60" i="36"/>
  <c r="N59" i="36"/>
  <c r="O59" i="36" s="1"/>
  <c r="N58" i="36"/>
  <c r="O58" i="36"/>
  <c r="N57" i="36"/>
  <c r="O57" i="36"/>
  <c r="N56" i="36"/>
  <c r="O56" i="36" s="1"/>
  <c r="N55" i="36"/>
  <c r="O55" i="36" s="1"/>
  <c r="N54" i="36"/>
  <c r="O54" i="36"/>
  <c r="N53" i="36"/>
  <c r="O53" i="36" s="1"/>
  <c r="N52" i="36"/>
  <c r="O52" i="36"/>
  <c r="N51" i="36"/>
  <c r="O51" i="36" s="1"/>
  <c r="N50" i="36"/>
  <c r="O50" i="36" s="1"/>
  <c r="N49" i="36"/>
  <c r="O49" i="36" s="1"/>
  <c r="N48" i="36"/>
  <c r="O48" i="36"/>
  <c r="M47" i="36"/>
  <c r="L47" i="36"/>
  <c r="L123" i="36" s="1"/>
  <c r="K47" i="36"/>
  <c r="J47" i="36"/>
  <c r="I47" i="36"/>
  <c r="H47" i="36"/>
  <c r="G47" i="36"/>
  <c r="F47" i="36"/>
  <c r="N47" i="36" s="1"/>
  <c r="O47" i="36" s="1"/>
  <c r="E47" i="36"/>
  <c r="D47" i="36"/>
  <c r="N46" i="36"/>
  <c r="O46" i="36"/>
  <c r="N45" i="36"/>
  <c r="O45" i="36" s="1"/>
  <c r="N44" i="36"/>
  <c r="O44" i="36"/>
  <c r="N43" i="36"/>
  <c r="O43" i="36"/>
  <c r="N42" i="36"/>
  <c r="O42" i="36" s="1"/>
  <c r="N41" i="36"/>
  <c r="O41" i="36" s="1"/>
  <c r="N40" i="36"/>
  <c r="O40" i="36" s="1"/>
  <c r="N39" i="36"/>
  <c r="O39" i="36" s="1"/>
  <c r="N38" i="36"/>
  <c r="O38" i="36" s="1"/>
  <c r="N37" i="36"/>
  <c r="O37" i="36"/>
  <c r="N36" i="36"/>
  <c r="O36" i="36" s="1"/>
  <c r="N35" i="36"/>
  <c r="O35" i="36" s="1"/>
  <c r="N34" i="36"/>
  <c r="O34" i="36"/>
  <c r="N33" i="36"/>
  <c r="O33" i="36" s="1"/>
  <c r="N32" i="36"/>
  <c r="O32" i="36"/>
  <c r="N31" i="36"/>
  <c r="O31" i="36"/>
  <c r="N30" i="36"/>
  <c r="O30" i="36" s="1"/>
  <c r="N29" i="36"/>
  <c r="O29" i="36" s="1"/>
  <c r="N28" i="36"/>
  <c r="O28" i="36" s="1"/>
  <c r="N27" i="36"/>
  <c r="O27" i="36" s="1"/>
  <c r="N26" i="36"/>
  <c r="O26" i="36"/>
  <c r="N25" i="36"/>
  <c r="O25" i="36" s="1"/>
  <c r="N24" i="36"/>
  <c r="O24" i="36" s="1"/>
  <c r="N23" i="36"/>
  <c r="O23" i="36" s="1"/>
  <c r="N22" i="36"/>
  <c r="O22" i="36"/>
  <c r="N21" i="36"/>
  <c r="O21" i="36" s="1"/>
  <c r="N20" i="36"/>
  <c r="O20" i="36" s="1"/>
  <c r="N19" i="36"/>
  <c r="O19" i="36"/>
  <c r="N18" i="36"/>
  <c r="O18" i="36" s="1"/>
  <c r="M17" i="36"/>
  <c r="L17" i="36"/>
  <c r="K17" i="36"/>
  <c r="J17" i="36"/>
  <c r="J123" i="36" s="1"/>
  <c r="I17" i="36"/>
  <c r="H17" i="36"/>
  <c r="G17" i="36"/>
  <c r="F17" i="36"/>
  <c r="E17" i="36"/>
  <c r="D17" i="36"/>
  <c r="N16" i="36"/>
  <c r="O16" i="36"/>
  <c r="N15" i="36"/>
  <c r="O15" i="36" s="1"/>
  <c r="N14" i="36"/>
  <c r="O14" i="36" s="1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N11" i="36"/>
  <c r="O11" i="36"/>
  <c r="N10" i="36"/>
  <c r="O10" i="36" s="1"/>
  <c r="N9" i="36"/>
  <c r="O9" i="36" s="1"/>
  <c r="N8" i="36"/>
  <c r="O8" i="36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115" i="35"/>
  <c r="O115" i="35" s="1"/>
  <c r="N114" i="35"/>
  <c r="O114" i="35" s="1"/>
  <c r="N113" i="35"/>
  <c r="O113" i="35" s="1"/>
  <c r="N112" i="35"/>
  <c r="O112" i="35" s="1"/>
  <c r="N111" i="35"/>
  <c r="O111" i="35"/>
  <c r="N110" i="35"/>
  <c r="O110" i="35" s="1"/>
  <c r="N109" i="35"/>
  <c r="O109" i="35" s="1"/>
  <c r="N108" i="35"/>
  <c r="O108" i="35" s="1"/>
  <c r="M107" i="35"/>
  <c r="L107" i="35"/>
  <c r="K107" i="35"/>
  <c r="J107" i="35"/>
  <c r="I107" i="35"/>
  <c r="H107" i="35"/>
  <c r="G107" i="35"/>
  <c r="F107" i="35"/>
  <c r="E107" i="35"/>
  <c r="D107" i="35"/>
  <c r="N106" i="35"/>
  <c r="O106" i="35" s="1"/>
  <c r="N105" i="35"/>
  <c r="O105" i="35" s="1"/>
  <c r="N104" i="35"/>
  <c r="O104" i="35" s="1"/>
  <c r="N103" i="35"/>
  <c r="O103" i="35" s="1"/>
  <c r="N102" i="35"/>
  <c r="O102" i="35" s="1"/>
  <c r="N101" i="35"/>
  <c r="O101" i="35"/>
  <c r="N100" i="35"/>
  <c r="O100" i="35" s="1"/>
  <c r="M99" i="35"/>
  <c r="L99" i="35"/>
  <c r="K99" i="35"/>
  <c r="J99" i="35"/>
  <c r="I99" i="35"/>
  <c r="H99" i="35"/>
  <c r="G99" i="35"/>
  <c r="F99" i="35"/>
  <c r="E99" i="35"/>
  <c r="D99" i="35"/>
  <c r="N98" i="35"/>
  <c r="O98" i="35" s="1"/>
  <c r="N97" i="35"/>
  <c r="O97" i="35" s="1"/>
  <c r="N96" i="35"/>
  <c r="O96" i="35" s="1"/>
  <c r="N95" i="35"/>
  <c r="O95" i="35" s="1"/>
  <c r="N94" i="35"/>
  <c r="O94" i="35"/>
  <c r="M93" i="35"/>
  <c r="L93" i="35"/>
  <c r="K93" i="35"/>
  <c r="J93" i="35"/>
  <c r="I93" i="35"/>
  <c r="H93" i="35"/>
  <c r="G93" i="35"/>
  <c r="F93" i="35"/>
  <c r="E93" i="35"/>
  <c r="D93" i="35"/>
  <c r="N92" i="35"/>
  <c r="O92" i="35" s="1"/>
  <c r="N91" i="35"/>
  <c r="O91" i="35"/>
  <c r="N90" i="35"/>
  <c r="O90" i="35"/>
  <c r="N89" i="35"/>
  <c r="O89" i="35" s="1"/>
  <c r="N88" i="35"/>
  <c r="O88" i="35" s="1"/>
  <c r="N87" i="35"/>
  <c r="O87" i="35" s="1"/>
  <c r="N86" i="35"/>
  <c r="O86" i="35" s="1"/>
  <c r="N85" i="35"/>
  <c r="O85" i="35" s="1"/>
  <c r="N84" i="35"/>
  <c r="O84" i="35"/>
  <c r="N83" i="35"/>
  <c r="O83" i="35" s="1"/>
  <c r="N82" i="35"/>
  <c r="O82" i="35" s="1"/>
  <c r="N81" i="35"/>
  <c r="O81" i="35" s="1"/>
  <c r="N80" i="35"/>
  <c r="O80" i="35" s="1"/>
  <c r="N79" i="35"/>
  <c r="O79" i="35"/>
  <c r="N78" i="35"/>
  <c r="O78" i="35"/>
  <c r="N77" i="35"/>
  <c r="O77" i="35" s="1"/>
  <c r="N76" i="35"/>
  <c r="O76" i="35" s="1"/>
  <c r="N75" i="35"/>
  <c r="O75" i="35" s="1"/>
  <c r="N74" i="35"/>
  <c r="O74" i="35" s="1"/>
  <c r="N73" i="35"/>
  <c r="O73" i="35" s="1"/>
  <c r="N72" i="35"/>
  <c r="O72" i="35"/>
  <c r="N71" i="35"/>
  <c r="O71" i="35" s="1"/>
  <c r="N70" i="35"/>
  <c r="O70" i="35" s="1"/>
  <c r="N69" i="35"/>
  <c r="O69" i="35" s="1"/>
  <c r="N68" i="35"/>
  <c r="O68" i="35" s="1"/>
  <c r="N67" i="35"/>
  <c r="O67" i="35"/>
  <c r="N66" i="35"/>
  <c r="O66" i="35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 s="1"/>
  <c r="M59" i="35"/>
  <c r="L59" i="35"/>
  <c r="K59" i="35"/>
  <c r="J59" i="35"/>
  <c r="I59" i="35"/>
  <c r="H59" i="35"/>
  <c r="G59" i="35"/>
  <c r="F59" i="35"/>
  <c r="E59" i="35"/>
  <c r="D59" i="35"/>
  <c r="N58" i="35"/>
  <c r="O58" i="35" s="1"/>
  <c r="N57" i="35"/>
  <c r="O57" i="35" s="1"/>
  <c r="N56" i="35"/>
  <c r="O56" i="35"/>
  <c r="N55" i="35"/>
  <c r="O55" i="35" s="1"/>
  <c r="N54" i="35"/>
  <c r="O54" i="35"/>
  <c r="N53" i="35"/>
  <c r="O53" i="35"/>
  <c r="N52" i="35"/>
  <c r="O52" i="35" s="1"/>
  <c r="N51" i="35"/>
  <c r="O51" i="35" s="1"/>
  <c r="N50" i="35"/>
  <c r="O50" i="35"/>
  <c r="N49" i="35"/>
  <c r="O49" i="35" s="1"/>
  <c r="N48" i="35"/>
  <c r="O48" i="35" s="1"/>
  <c r="N47" i="35"/>
  <c r="O47" i="35" s="1"/>
  <c r="N46" i="35"/>
  <c r="O46" i="35" s="1"/>
  <c r="N45" i="35"/>
  <c r="O45" i="35" s="1"/>
  <c r="N44" i="35"/>
  <c r="O44" i="35"/>
  <c r="N43" i="35"/>
  <c r="O43" i="35" s="1"/>
  <c r="N42" i="35"/>
  <c r="O42" i="35"/>
  <c r="N41" i="35"/>
  <c r="O41" i="35"/>
  <c r="N40" i="35"/>
  <c r="O40" i="35" s="1"/>
  <c r="N39" i="35"/>
  <c r="O39" i="35" s="1"/>
  <c r="N38" i="35"/>
  <c r="O38" i="35" s="1"/>
  <c r="N37" i="35"/>
  <c r="O37" i="35" s="1"/>
  <c r="N36" i="35"/>
  <c r="O36" i="35"/>
  <c r="N35" i="35"/>
  <c r="O35" i="35" s="1"/>
  <c r="N34" i="35"/>
  <c r="O34" i="35" s="1"/>
  <c r="N33" i="35"/>
  <c r="O33" i="35" s="1"/>
  <c r="N32" i="35"/>
  <c r="O32" i="35"/>
  <c r="N31" i="35"/>
  <c r="O31" i="35" s="1"/>
  <c r="N30" i="35"/>
  <c r="O30" i="35" s="1"/>
  <c r="N29" i="35"/>
  <c r="O29" i="35"/>
  <c r="N28" i="35"/>
  <c r="O28" i="35" s="1"/>
  <c r="M27" i="35"/>
  <c r="L27" i="35"/>
  <c r="K27" i="35"/>
  <c r="J27" i="35"/>
  <c r="I27" i="35"/>
  <c r="H27" i="35"/>
  <c r="G27" i="35"/>
  <c r="G116" i="35" s="1"/>
  <c r="F27" i="35"/>
  <c r="E27" i="35"/>
  <c r="D27" i="35"/>
  <c r="N26" i="35"/>
  <c r="O26" i="35" s="1"/>
  <c r="N25" i="35"/>
  <c r="O25" i="35" s="1"/>
  <c r="N24" i="35"/>
  <c r="O24" i="35" s="1"/>
  <c r="N23" i="35"/>
  <c r="O23" i="35" s="1"/>
  <c r="N22" i="35"/>
  <c r="O22" i="35" s="1"/>
  <c r="N21" i="35"/>
  <c r="O21" i="35" s="1"/>
  <c r="N20" i="35"/>
  <c r="O20" i="35" s="1"/>
  <c r="N19" i="35"/>
  <c r="O19" i="35"/>
  <c r="N18" i="35"/>
  <c r="O18" i="35" s="1"/>
  <c r="N17" i="35"/>
  <c r="O17" i="35" s="1"/>
  <c r="N16" i="35"/>
  <c r="O16" i="35" s="1"/>
  <c r="N15" i="35"/>
  <c r="O15" i="35" s="1"/>
  <c r="N14" i="35"/>
  <c r="O14" i="35" s="1"/>
  <c r="N13" i="35"/>
  <c r="O13" i="35"/>
  <c r="M12" i="35"/>
  <c r="L12" i="35"/>
  <c r="K12" i="35"/>
  <c r="J12" i="35"/>
  <c r="I12" i="35"/>
  <c r="H12" i="35"/>
  <c r="G12" i="35"/>
  <c r="F12" i="35"/>
  <c r="E12" i="35"/>
  <c r="D12" i="35"/>
  <c r="N11" i="35"/>
  <c r="O11" i="35" s="1"/>
  <c r="N10" i="35"/>
  <c r="O10" i="35" s="1"/>
  <c r="N9" i="35"/>
  <c r="O9" i="35" s="1"/>
  <c r="N8" i="35"/>
  <c r="O8" i="35" s="1"/>
  <c r="N7" i="35"/>
  <c r="O7" i="35"/>
  <c r="N6" i="35"/>
  <c r="O6" i="35" s="1"/>
  <c r="M5" i="35"/>
  <c r="L5" i="35"/>
  <c r="K5" i="35"/>
  <c r="K116" i="35" s="1"/>
  <c r="J5" i="35"/>
  <c r="I5" i="35"/>
  <c r="H5" i="35"/>
  <c r="G5" i="35"/>
  <c r="F5" i="35"/>
  <c r="E5" i="35"/>
  <c r="D5" i="35"/>
  <c r="N119" i="34"/>
  <c r="O119" i="34"/>
  <c r="N118" i="34"/>
  <c r="O118" i="34" s="1"/>
  <c r="N117" i="34"/>
  <c r="O117" i="34" s="1"/>
  <c r="N116" i="34"/>
  <c r="O116" i="34" s="1"/>
  <c r="N115" i="34"/>
  <c r="O115" i="34" s="1"/>
  <c r="N114" i="34"/>
  <c r="O114" i="34" s="1"/>
  <c r="M113" i="34"/>
  <c r="L113" i="34"/>
  <c r="N113" i="34" s="1"/>
  <c r="O113" i="34" s="1"/>
  <c r="K113" i="34"/>
  <c r="J113" i="34"/>
  <c r="I113" i="34"/>
  <c r="H113" i="34"/>
  <c r="G113" i="34"/>
  <c r="F113" i="34"/>
  <c r="E113" i="34"/>
  <c r="D113" i="34"/>
  <c r="N112" i="34"/>
  <c r="O112" i="34" s="1"/>
  <c r="N111" i="34"/>
  <c r="O111" i="34" s="1"/>
  <c r="N110" i="34"/>
  <c r="O110" i="34" s="1"/>
  <c r="N109" i="34"/>
  <c r="O109" i="34" s="1"/>
  <c r="N108" i="34"/>
  <c r="O108" i="34" s="1"/>
  <c r="N107" i="34"/>
  <c r="O107" i="34"/>
  <c r="N106" i="34"/>
  <c r="O106" i="34"/>
  <c r="M105" i="34"/>
  <c r="L105" i="34"/>
  <c r="K105" i="34"/>
  <c r="J105" i="34"/>
  <c r="I105" i="34"/>
  <c r="H105" i="34"/>
  <c r="G105" i="34"/>
  <c r="F105" i="34"/>
  <c r="E105" i="34"/>
  <c r="D105" i="34"/>
  <c r="N104" i="34"/>
  <c r="O104" i="34" s="1"/>
  <c r="N103" i="34"/>
  <c r="O103" i="34" s="1"/>
  <c r="N102" i="34"/>
  <c r="O102" i="34"/>
  <c r="N101" i="34"/>
  <c r="O101" i="34" s="1"/>
  <c r="N100" i="34"/>
  <c r="O100" i="34"/>
  <c r="N99" i="34"/>
  <c r="O99" i="34"/>
  <c r="N98" i="34"/>
  <c r="O98" i="34" s="1"/>
  <c r="M97" i="34"/>
  <c r="L97" i="34"/>
  <c r="K97" i="34"/>
  <c r="J97" i="34"/>
  <c r="I97" i="34"/>
  <c r="H97" i="34"/>
  <c r="G97" i="34"/>
  <c r="F97" i="34"/>
  <c r="E97" i="34"/>
  <c r="D97" i="34"/>
  <c r="N97" i="34" s="1"/>
  <c r="O97" i="34" s="1"/>
  <c r="N96" i="34"/>
  <c r="O96" i="34" s="1"/>
  <c r="N95" i="34"/>
  <c r="O95" i="34" s="1"/>
  <c r="N94" i="34"/>
  <c r="O94" i="34"/>
  <c r="N93" i="34"/>
  <c r="O93" i="34" s="1"/>
  <c r="N92" i="34"/>
  <c r="O92" i="34" s="1"/>
  <c r="N91" i="34"/>
  <c r="O91" i="34"/>
  <c r="N90" i="34"/>
  <c r="O90" i="34" s="1"/>
  <c r="N89" i="34"/>
  <c r="O89" i="34" s="1"/>
  <c r="N88" i="34"/>
  <c r="O88" i="34"/>
  <c r="N87" i="34"/>
  <c r="O87" i="34" s="1"/>
  <c r="N86" i="34"/>
  <c r="O86" i="34" s="1"/>
  <c r="N85" i="34"/>
  <c r="O85" i="34"/>
  <c r="N84" i="34"/>
  <c r="O84" i="34" s="1"/>
  <c r="N83" i="34"/>
  <c r="O83" i="34" s="1"/>
  <c r="N82" i="34"/>
  <c r="O82" i="34"/>
  <c r="N81" i="34"/>
  <c r="O81" i="34" s="1"/>
  <c r="N80" i="34"/>
  <c r="O80" i="34" s="1"/>
  <c r="N79" i="34"/>
  <c r="O79" i="34"/>
  <c r="N78" i="34"/>
  <c r="O78" i="34" s="1"/>
  <c r="N77" i="34"/>
  <c r="O77" i="34" s="1"/>
  <c r="N76" i="34"/>
  <c r="O76" i="34"/>
  <c r="N75" i="34"/>
  <c r="O75" i="34" s="1"/>
  <c r="N74" i="34"/>
  <c r="O74" i="34" s="1"/>
  <c r="N73" i="34"/>
  <c r="O73" i="34"/>
  <c r="N72" i="34"/>
  <c r="O72" i="34" s="1"/>
  <c r="N71" i="34"/>
  <c r="O71" i="34" s="1"/>
  <c r="N70" i="34"/>
  <c r="O70" i="34"/>
  <c r="N69" i="34"/>
  <c r="O69" i="34" s="1"/>
  <c r="N68" i="34"/>
  <c r="O68" i="34" s="1"/>
  <c r="N67" i="34"/>
  <c r="O67" i="34"/>
  <c r="N66" i="34"/>
  <c r="O66" i="34" s="1"/>
  <c r="N65" i="34"/>
  <c r="O65" i="34" s="1"/>
  <c r="N64" i="34"/>
  <c r="O64" i="34"/>
  <c r="N63" i="34"/>
  <c r="O63" i="34" s="1"/>
  <c r="N62" i="34"/>
  <c r="O62" i="34" s="1"/>
  <c r="N61" i="34"/>
  <c r="O61" i="34"/>
  <c r="M60" i="34"/>
  <c r="L60" i="34"/>
  <c r="K60" i="34"/>
  <c r="J60" i="34"/>
  <c r="I60" i="34"/>
  <c r="H60" i="34"/>
  <c r="G60" i="34"/>
  <c r="F60" i="34"/>
  <c r="E60" i="34"/>
  <c r="D60" i="34"/>
  <c r="N59" i="34"/>
  <c r="O59" i="34" s="1"/>
  <c r="N58" i="34"/>
  <c r="O58" i="34" s="1"/>
  <c r="N57" i="34"/>
  <c r="O57" i="34"/>
  <c r="N56" i="34"/>
  <c r="O56" i="34" s="1"/>
  <c r="N55" i="34"/>
  <c r="O55" i="34" s="1"/>
  <c r="N54" i="34"/>
  <c r="O54" i="34"/>
  <c r="N53" i="34"/>
  <c r="O53" i="34" s="1"/>
  <c r="N52" i="34"/>
  <c r="O52" i="34" s="1"/>
  <c r="N51" i="34"/>
  <c r="O51" i="34" s="1"/>
  <c r="N50" i="34"/>
  <c r="O50" i="34" s="1"/>
  <c r="N49" i="34"/>
  <c r="O49" i="34"/>
  <c r="N48" i="34"/>
  <c r="O48" i="34"/>
  <c r="N47" i="34"/>
  <c r="O47" i="34" s="1"/>
  <c r="N46" i="34"/>
  <c r="O46" i="34" s="1"/>
  <c r="N45" i="34"/>
  <c r="O45" i="34"/>
  <c r="N44" i="34"/>
  <c r="O44" i="34" s="1"/>
  <c r="N43" i="34"/>
  <c r="O43" i="34" s="1"/>
  <c r="N42" i="34"/>
  <c r="O42" i="34"/>
  <c r="N41" i="34"/>
  <c r="O41" i="34" s="1"/>
  <c r="N40" i="34"/>
  <c r="O40" i="34" s="1"/>
  <c r="N39" i="34"/>
  <c r="O39" i="34"/>
  <c r="N38" i="34"/>
  <c r="O38" i="34" s="1"/>
  <c r="N37" i="34"/>
  <c r="O37" i="34" s="1"/>
  <c r="N36" i="34"/>
  <c r="O36" i="34" s="1"/>
  <c r="N35" i="34"/>
  <c r="O35" i="34" s="1"/>
  <c r="N34" i="34"/>
  <c r="O34" i="34" s="1"/>
  <c r="N33" i="34"/>
  <c r="O33" i="34"/>
  <c r="N32" i="34"/>
  <c r="O32" i="34" s="1"/>
  <c r="N31" i="34"/>
  <c r="O31" i="34"/>
  <c r="N30" i="34"/>
  <c r="O30" i="34"/>
  <c r="N29" i="34"/>
  <c r="O29" i="34" s="1"/>
  <c r="N28" i="34"/>
  <c r="O28" i="34" s="1"/>
  <c r="N27" i="34"/>
  <c r="O27" i="34" s="1"/>
  <c r="M26" i="34"/>
  <c r="L26" i="34"/>
  <c r="L120" i="34" s="1"/>
  <c r="K26" i="34"/>
  <c r="J26" i="34"/>
  <c r="I26" i="34"/>
  <c r="H26" i="34"/>
  <c r="G26" i="34"/>
  <c r="F26" i="34"/>
  <c r="E26" i="34"/>
  <c r="D26" i="34"/>
  <c r="N25" i="34"/>
  <c r="O25" i="34" s="1"/>
  <c r="N24" i="34"/>
  <c r="O24" i="34" s="1"/>
  <c r="N23" i="34"/>
  <c r="O23" i="34"/>
  <c r="N22" i="34"/>
  <c r="O22" i="34" s="1"/>
  <c r="N21" i="34"/>
  <c r="O21" i="34" s="1"/>
  <c r="N20" i="34"/>
  <c r="O20" i="34"/>
  <c r="N19" i="34"/>
  <c r="O19" i="34" s="1"/>
  <c r="N18" i="34"/>
  <c r="O18" i="34" s="1"/>
  <c r="N17" i="34"/>
  <c r="O17" i="34"/>
  <c r="N16" i="34"/>
  <c r="O16" i="34" s="1"/>
  <c r="N15" i="34"/>
  <c r="O15" i="34" s="1"/>
  <c r="N14" i="34"/>
  <c r="O14" i="34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N11" i="34"/>
  <c r="O11" i="34" s="1"/>
  <c r="N10" i="34"/>
  <c r="O10" i="34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I5" i="34"/>
  <c r="I120" i="34"/>
  <c r="H5" i="34"/>
  <c r="G5" i="34"/>
  <c r="F5" i="34"/>
  <c r="E5" i="34"/>
  <c r="D5" i="34"/>
  <c r="E58" i="33"/>
  <c r="F58" i="33"/>
  <c r="G58" i="33"/>
  <c r="H58" i="33"/>
  <c r="I58" i="33"/>
  <c r="J58" i="33"/>
  <c r="K58" i="33"/>
  <c r="L58" i="33"/>
  <c r="M58" i="33"/>
  <c r="D58" i="33"/>
  <c r="E26" i="33"/>
  <c r="F26" i="33"/>
  <c r="G26" i="33"/>
  <c r="H26" i="33"/>
  <c r="I26" i="33"/>
  <c r="J26" i="33"/>
  <c r="K26" i="33"/>
  <c r="L26" i="33"/>
  <c r="M26" i="33"/>
  <c r="D26" i="33"/>
  <c r="E11" i="33"/>
  <c r="F11" i="33"/>
  <c r="G11" i="33"/>
  <c r="H11" i="33"/>
  <c r="I11" i="33"/>
  <c r="J11" i="33"/>
  <c r="K11" i="33"/>
  <c r="L11" i="33"/>
  <c r="M11" i="33"/>
  <c r="D11" i="33"/>
  <c r="E5" i="33"/>
  <c r="F5" i="33"/>
  <c r="G5" i="33"/>
  <c r="H5" i="33"/>
  <c r="I5" i="33"/>
  <c r="J5" i="33"/>
  <c r="K5" i="33"/>
  <c r="L5" i="33"/>
  <c r="M5" i="33"/>
  <c r="M134" i="33" s="1"/>
  <c r="D5" i="33"/>
  <c r="D134" i="33" s="1"/>
  <c r="E125" i="33"/>
  <c r="F125" i="33"/>
  <c r="G125" i="33"/>
  <c r="H125" i="33"/>
  <c r="I125" i="33"/>
  <c r="J125" i="33"/>
  <c r="K125" i="33"/>
  <c r="L125" i="33"/>
  <c r="M125" i="33"/>
  <c r="D125" i="33"/>
  <c r="N129" i="33"/>
  <c r="O129" i="33" s="1"/>
  <c r="N130" i="33"/>
  <c r="O130" i="33"/>
  <c r="N131" i="33"/>
  <c r="O131" i="33" s="1"/>
  <c r="N132" i="33"/>
  <c r="O132" i="33" s="1"/>
  <c r="N133" i="33"/>
  <c r="O133" i="33" s="1"/>
  <c r="N127" i="33"/>
  <c r="O127" i="33" s="1"/>
  <c r="N128" i="33"/>
  <c r="O128" i="33"/>
  <c r="N126" i="33"/>
  <c r="O126" i="33" s="1"/>
  <c r="N119" i="33"/>
  <c r="O119" i="33" s="1"/>
  <c r="N120" i="33"/>
  <c r="O120" i="33" s="1"/>
  <c r="N121" i="33"/>
  <c r="O121" i="33" s="1"/>
  <c r="N122" i="33"/>
  <c r="O122" i="33" s="1"/>
  <c r="N123" i="33"/>
  <c r="N124" i="33"/>
  <c r="O124" i="33" s="1"/>
  <c r="N118" i="33"/>
  <c r="O118" i="33"/>
  <c r="E117" i="33"/>
  <c r="F117" i="33"/>
  <c r="G117" i="33"/>
  <c r="H117" i="33"/>
  <c r="I117" i="33"/>
  <c r="J117" i="33"/>
  <c r="K117" i="33"/>
  <c r="L117" i="33"/>
  <c r="M117" i="33"/>
  <c r="D117" i="33"/>
  <c r="E108" i="33"/>
  <c r="F108" i="33"/>
  <c r="G108" i="33"/>
  <c r="H108" i="33"/>
  <c r="I108" i="33"/>
  <c r="J108" i="33"/>
  <c r="K108" i="33"/>
  <c r="L108" i="33"/>
  <c r="M108" i="33"/>
  <c r="D108" i="33"/>
  <c r="N110" i="33"/>
  <c r="O110" i="33" s="1"/>
  <c r="N111" i="33"/>
  <c r="O111" i="33" s="1"/>
  <c r="N112" i="33"/>
  <c r="O112" i="33"/>
  <c r="N113" i="33"/>
  <c r="O113" i="33" s="1"/>
  <c r="N114" i="33"/>
  <c r="O114" i="33" s="1"/>
  <c r="N115" i="33"/>
  <c r="O115" i="33" s="1"/>
  <c r="N116" i="33"/>
  <c r="O116" i="33" s="1"/>
  <c r="N109" i="33"/>
  <c r="O109" i="33" s="1"/>
  <c r="N99" i="33"/>
  <c r="O99" i="33"/>
  <c r="N100" i="33"/>
  <c r="O100" i="33" s="1"/>
  <c r="N101" i="33"/>
  <c r="O101" i="33" s="1"/>
  <c r="N102" i="33"/>
  <c r="O102" i="33" s="1"/>
  <c r="N103" i="33"/>
  <c r="O103" i="33" s="1"/>
  <c r="N104" i="33"/>
  <c r="O104" i="33" s="1"/>
  <c r="N98" i="33"/>
  <c r="O98" i="33"/>
  <c r="N97" i="33"/>
  <c r="O97" i="33" s="1"/>
  <c r="N96" i="33"/>
  <c r="O96" i="33" s="1"/>
  <c r="N95" i="33"/>
  <c r="O95" i="33" s="1"/>
  <c r="N94" i="33"/>
  <c r="O94" i="33" s="1"/>
  <c r="N93" i="33"/>
  <c r="O93" i="33" s="1"/>
  <c r="N92" i="33"/>
  <c r="O92" i="33" s="1"/>
  <c r="N91" i="33"/>
  <c r="O91" i="33" s="1"/>
  <c r="N90" i="33"/>
  <c r="O90" i="33" s="1"/>
  <c r="N89" i="33"/>
  <c r="O89" i="33"/>
  <c r="N88" i="33"/>
  <c r="O88" i="33" s="1"/>
  <c r="N87" i="33"/>
  <c r="O87" i="33" s="1"/>
  <c r="N86" i="33"/>
  <c r="O86" i="33" s="1"/>
  <c r="N16" i="33"/>
  <c r="O16" i="33" s="1"/>
  <c r="N17" i="33"/>
  <c r="O17" i="33"/>
  <c r="N18" i="33"/>
  <c r="O18" i="33" s="1"/>
  <c r="N19" i="33"/>
  <c r="O19" i="33" s="1"/>
  <c r="N20" i="33"/>
  <c r="O20" i="33" s="1"/>
  <c r="N21" i="33"/>
  <c r="O21" i="33"/>
  <c r="N22" i="33"/>
  <c r="O22" i="33" s="1"/>
  <c r="N15" i="33"/>
  <c r="O15" i="33" s="1"/>
  <c r="N106" i="33"/>
  <c r="O106" i="33" s="1"/>
  <c r="N105" i="33"/>
  <c r="O105" i="33" s="1"/>
  <c r="N60" i="33"/>
  <c r="N61" i="33"/>
  <c r="O61" i="33"/>
  <c r="N62" i="33"/>
  <c r="O62" i="33"/>
  <c r="N63" i="33"/>
  <c r="N64" i="33"/>
  <c r="O64" i="33" s="1"/>
  <c r="N65" i="33"/>
  <c r="O65" i="33"/>
  <c r="N66" i="33"/>
  <c r="O66" i="33" s="1"/>
  <c r="N67" i="33"/>
  <c r="O67" i="33" s="1"/>
  <c r="N68" i="33"/>
  <c r="O68" i="33" s="1"/>
  <c r="N69" i="33"/>
  <c r="O69" i="33" s="1"/>
  <c r="N70" i="33"/>
  <c r="O70" i="33"/>
  <c r="N71" i="33"/>
  <c r="O71" i="33" s="1"/>
  <c r="N72" i="33"/>
  <c r="O72" i="33" s="1"/>
  <c r="N73" i="33"/>
  <c r="O73" i="33" s="1"/>
  <c r="N74" i="33"/>
  <c r="O74" i="33" s="1"/>
  <c r="N75" i="33"/>
  <c r="O75" i="33"/>
  <c r="N76" i="33"/>
  <c r="O76" i="33" s="1"/>
  <c r="N77" i="33"/>
  <c r="O77" i="33"/>
  <c r="N78" i="33"/>
  <c r="O78" i="33" s="1"/>
  <c r="N79" i="33"/>
  <c r="O79" i="33" s="1"/>
  <c r="N80" i="33"/>
  <c r="O80" i="33"/>
  <c r="N81" i="33"/>
  <c r="O81" i="33" s="1"/>
  <c r="N82" i="33"/>
  <c r="O82" i="33"/>
  <c r="N83" i="33"/>
  <c r="O83" i="33"/>
  <c r="N84" i="33"/>
  <c r="O84" i="33" s="1"/>
  <c r="N85" i="33"/>
  <c r="O85" i="33" s="1"/>
  <c r="N107" i="33"/>
  <c r="O107" i="33"/>
  <c r="N59" i="33"/>
  <c r="O59" i="33" s="1"/>
  <c r="O60" i="33"/>
  <c r="O63" i="33"/>
  <c r="O123" i="33"/>
  <c r="N13" i="33"/>
  <c r="O13" i="33" s="1"/>
  <c r="N14" i="33"/>
  <c r="O14" i="33" s="1"/>
  <c r="N23" i="33"/>
  <c r="O23" i="33" s="1"/>
  <c r="N24" i="33"/>
  <c r="O24" i="33" s="1"/>
  <c r="N25" i="33"/>
  <c r="O25" i="33" s="1"/>
  <c r="N7" i="33"/>
  <c r="O7" i="33" s="1"/>
  <c r="N8" i="33"/>
  <c r="O8" i="33" s="1"/>
  <c r="N9" i="33"/>
  <c r="O9" i="33" s="1"/>
  <c r="N10" i="33"/>
  <c r="O10" i="33"/>
  <c r="N6" i="33"/>
  <c r="O6" i="33" s="1"/>
  <c r="N56" i="33"/>
  <c r="O56" i="33"/>
  <c r="N57" i="33"/>
  <c r="O57" i="33"/>
  <c r="N55" i="33"/>
  <c r="O55" i="33" s="1"/>
  <c r="N50" i="33"/>
  <c r="O50" i="33" s="1"/>
  <c r="N51" i="33"/>
  <c r="O51" i="33"/>
  <c r="N52" i="33"/>
  <c r="O52" i="33" s="1"/>
  <c r="N53" i="33"/>
  <c r="O53" i="33"/>
  <c r="N54" i="33"/>
  <c r="O54" i="33" s="1"/>
  <c r="N36" i="33"/>
  <c r="O36" i="33" s="1"/>
  <c r="N37" i="33"/>
  <c r="O37" i="33" s="1"/>
  <c r="N38" i="33"/>
  <c r="O38" i="33" s="1"/>
  <c r="N39" i="33"/>
  <c r="O39" i="33" s="1"/>
  <c r="N40" i="33"/>
  <c r="O40" i="33"/>
  <c r="N41" i="33"/>
  <c r="O41" i="33"/>
  <c r="N42" i="33"/>
  <c r="O42" i="33" s="1"/>
  <c r="N43" i="33"/>
  <c r="O43" i="33" s="1"/>
  <c r="N44" i="33"/>
  <c r="O44" i="33"/>
  <c r="N45" i="33"/>
  <c r="O45" i="33" s="1"/>
  <c r="N46" i="33"/>
  <c r="O46" i="33"/>
  <c r="N47" i="33"/>
  <c r="O47" i="33"/>
  <c r="N48" i="33"/>
  <c r="O48" i="33" s="1"/>
  <c r="N49" i="33"/>
  <c r="O49" i="33" s="1"/>
  <c r="N29" i="33"/>
  <c r="O29" i="33" s="1"/>
  <c r="N30" i="33"/>
  <c r="O30" i="33" s="1"/>
  <c r="N31" i="33"/>
  <c r="O31" i="33" s="1"/>
  <c r="N32" i="33"/>
  <c r="O32" i="33"/>
  <c r="N33" i="33"/>
  <c r="O33" i="33" s="1"/>
  <c r="N34" i="33"/>
  <c r="O34" i="33" s="1"/>
  <c r="N35" i="33"/>
  <c r="O35" i="33" s="1"/>
  <c r="N28" i="33"/>
  <c r="O28" i="33" s="1"/>
  <c r="N27" i="33"/>
  <c r="O27" i="33"/>
  <c r="N12" i="33"/>
  <c r="O12" i="33"/>
  <c r="F114" i="37"/>
  <c r="N5" i="37"/>
  <c r="O5" i="37"/>
  <c r="G114" i="37"/>
  <c r="N106" i="37"/>
  <c r="O106" i="37" s="1"/>
  <c r="I126" i="38"/>
  <c r="E126" i="38"/>
  <c r="K123" i="40"/>
  <c r="N9" i="40"/>
  <c r="O9" i="40" s="1"/>
  <c r="H127" i="41"/>
  <c r="N5" i="41"/>
  <c r="O5" i="41" s="1"/>
  <c r="N17" i="41"/>
  <c r="O17" i="41"/>
  <c r="L127" i="42"/>
  <c r="J127" i="42"/>
  <c r="M123" i="43"/>
  <c r="N113" i="43"/>
  <c r="O113" i="43" s="1"/>
  <c r="N49" i="43"/>
  <c r="O49" i="43"/>
  <c r="N23" i="43"/>
  <c r="O23" i="43" s="1"/>
  <c r="K127" i="44"/>
  <c r="L127" i="44"/>
  <c r="M127" i="44"/>
  <c r="N23" i="44"/>
  <c r="O23" i="44" s="1"/>
  <c r="D127" i="44"/>
  <c r="K128" i="45"/>
  <c r="L128" i="45"/>
  <c r="M128" i="45"/>
  <c r="N23" i="45"/>
  <c r="O23" i="45"/>
  <c r="G128" i="45"/>
  <c r="D128" i="45"/>
  <c r="N5" i="45"/>
  <c r="O5" i="45"/>
  <c r="N53" i="46"/>
  <c r="O53" i="46" s="1"/>
  <c r="N23" i="46"/>
  <c r="O23" i="46" s="1"/>
  <c r="D125" i="46"/>
  <c r="E125" i="46"/>
  <c r="G133" i="49"/>
  <c r="N9" i="47"/>
  <c r="O9" i="47" s="1"/>
  <c r="P135" i="53" l="1"/>
  <c r="Q135" i="53" s="1"/>
  <c r="P10" i="49"/>
  <c r="Q10" i="49" s="1"/>
  <c r="F133" i="49"/>
  <c r="P115" i="49"/>
  <c r="Q115" i="49" s="1"/>
  <c r="P123" i="49"/>
  <c r="Q123" i="49" s="1"/>
  <c r="I133" i="49"/>
  <c r="E133" i="49"/>
  <c r="P108" i="49"/>
  <c r="Q108" i="49" s="1"/>
  <c r="O133" i="49"/>
  <c r="P134" i="51"/>
  <c r="Q134" i="51" s="1"/>
  <c r="D125" i="47"/>
  <c r="N128" i="45"/>
  <c r="O128" i="45" s="1"/>
  <c r="G125" i="47"/>
  <c r="N5" i="43"/>
  <c r="O5" i="43" s="1"/>
  <c r="E127" i="44"/>
  <c r="N127" i="44" s="1"/>
  <c r="O127" i="44" s="1"/>
  <c r="N98" i="41"/>
  <c r="O98" i="41" s="1"/>
  <c r="P25" i="49"/>
  <c r="Q25" i="49" s="1"/>
  <c r="G125" i="46"/>
  <c r="N5" i="42"/>
  <c r="O5" i="42" s="1"/>
  <c r="K127" i="41"/>
  <c r="N127" i="41" s="1"/>
  <c r="O127" i="41" s="1"/>
  <c r="M123" i="39"/>
  <c r="N58" i="33"/>
  <c r="O58" i="33" s="1"/>
  <c r="N98" i="40"/>
  <c r="O98" i="40" s="1"/>
  <c r="N118" i="42"/>
  <c r="O118" i="42" s="1"/>
  <c r="F123" i="36"/>
  <c r="N51" i="39"/>
  <c r="O51" i="39" s="1"/>
  <c r="D116" i="35"/>
  <c r="L125" i="47"/>
  <c r="N11" i="33"/>
  <c r="O11" i="33" s="1"/>
  <c r="M125" i="47"/>
  <c r="P133" i="49"/>
  <c r="Q133" i="49" s="1"/>
  <c r="J123" i="40"/>
  <c r="I125" i="46"/>
  <c r="G123" i="36"/>
  <c r="D126" i="38"/>
  <c r="P5" i="49"/>
  <c r="Q5" i="49" s="1"/>
  <c r="H134" i="33"/>
  <c r="N60" i="34"/>
  <c r="O60" i="34" s="1"/>
  <c r="F116" i="35"/>
  <c r="G126" i="38"/>
  <c r="N9" i="38"/>
  <c r="O9" i="38" s="1"/>
  <c r="G134" i="33"/>
  <c r="G123" i="39"/>
  <c r="N123" i="39" s="1"/>
  <c r="O123" i="39" s="1"/>
  <c r="N5" i="47"/>
  <c r="O5" i="47" s="1"/>
  <c r="N12" i="36"/>
  <c r="O12" i="36" s="1"/>
  <c r="N50" i="40"/>
  <c r="O50" i="40" s="1"/>
  <c r="N125" i="46"/>
  <c r="O125" i="46" s="1"/>
  <c r="J120" i="34"/>
  <c r="I116" i="35"/>
  <c r="E116" i="35"/>
  <c r="N99" i="35"/>
  <c r="O99" i="35" s="1"/>
  <c r="N101" i="36"/>
  <c r="O101" i="36" s="1"/>
  <c r="K126" i="38"/>
  <c r="F123" i="40"/>
  <c r="N123" i="40" s="1"/>
  <c r="O123" i="40" s="1"/>
  <c r="N125" i="33"/>
  <c r="O125" i="33" s="1"/>
  <c r="M120" i="34"/>
  <c r="K123" i="36"/>
  <c r="M123" i="36"/>
  <c r="G120" i="34"/>
  <c r="F134" i="33"/>
  <c r="K120" i="34"/>
  <c r="F120" i="34"/>
  <c r="H123" i="36"/>
  <c r="N26" i="33"/>
  <c r="O26" i="33" s="1"/>
  <c r="L134" i="33"/>
  <c r="L116" i="35"/>
  <c r="I123" i="36"/>
  <c r="M116" i="35"/>
  <c r="N27" i="35"/>
  <c r="O27" i="35" s="1"/>
  <c r="P135" i="50"/>
  <c r="Q135" i="50" s="1"/>
  <c r="N117" i="33"/>
  <c r="O117" i="33" s="1"/>
  <c r="I134" i="33"/>
  <c r="N12" i="35"/>
  <c r="O12" i="35" s="1"/>
  <c r="N107" i="35"/>
  <c r="O107" i="35" s="1"/>
  <c r="M127" i="42"/>
  <c r="N127" i="42" s="1"/>
  <c r="O127" i="42" s="1"/>
  <c r="D120" i="34"/>
  <c r="N26" i="37"/>
  <c r="O26" i="37" s="1"/>
  <c r="E114" i="37"/>
  <c r="N114" i="39"/>
  <c r="O114" i="39" s="1"/>
  <c r="N5" i="33"/>
  <c r="O5" i="33" s="1"/>
  <c r="N12" i="34"/>
  <c r="O12" i="34" s="1"/>
  <c r="E120" i="34"/>
  <c r="N5" i="34"/>
  <c r="O5" i="34" s="1"/>
  <c r="N17" i="36"/>
  <c r="O17" i="36" s="1"/>
  <c r="E134" i="33"/>
  <c r="N59" i="35"/>
  <c r="O59" i="35" s="1"/>
  <c r="N5" i="35"/>
  <c r="O5" i="35" s="1"/>
  <c r="N5" i="36"/>
  <c r="O5" i="36" s="1"/>
  <c r="E123" i="36"/>
  <c r="N56" i="37"/>
  <c r="O56" i="37" s="1"/>
  <c r="N26" i="34"/>
  <c r="O26" i="34" s="1"/>
  <c r="H116" i="35"/>
  <c r="N105" i="34"/>
  <c r="O105" i="34" s="1"/>
  <c r="K134" i="33"/>
  <c r="H120" i="34"/>
  <c r="N108" i="33"/>
  <c r="O108" i="33" s="1"/>
  <c r="J134" i="33"/>
  <c r="J116" i="35"/>
  <c r="N93" i="35"/>
  <c r="O93" i="35" s="1"/>
  <c r="N12" i="37"/>
  <c r="O12" i="37" s="1"/>
  <c r="D123" i="36"/>
  <c r="H114" i="37"/>
  <c r="N107" i="47"/>
  <c r="O107" i="47" s="1"/>
  <c r="N23" i="47"/>
  <c r="O23" i="47" s="1"/>
  <c r="N123" i="36" l="1"/>
  <c r="O123" i="36" s="1"/>
  <c r="N114" i="37"/>
  <c r="O114" i="37" s="1"/>
  <c r="N125" i="47"/>
  <c r="O125" i="47" s="1"/>
  <c r="N126" i="38"/>
  <c r="O126" i="38" s="1"/>
  <c r="N116" i="35"/>
  <c r="O116" i="35" s="1"/>
  <c r="N134" i="33"/>
  <c r="O134" i="33" s="1"/>
  <c r="N120" i="34"/>
  <c r="O120" i="34" s="1"/>
</calcChain>
</file>

<file path=xl/sharedStrings.xml><?xml version="1.0" encoding="utf-8"?>
<sst xmlns="http://schemas.openxmlformats.org/spreadsheetml/2006/main" count="2710" uniqueCount="317">
  <si>
    <t>Building Permits</t>
  </si>
  <si>
    <t>Other Charges for Services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</si>
  <si>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</si>
  <si>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</si>
  <si>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</si>
  <si>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</si>
  <si>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</si>
  <si>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</si>
  <si>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</si>
  <si>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</si>
  <si>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</si>
  <si>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</si>
  <si>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</si>
  <si>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</si>
  <si>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Communications Services Taxes</t>
  </si>
  <si>
    <t>Permits, Fees, and Special Assessments</t>
  </si>
  <si>
    <t>Franchise Fee - Cable Television</t>
  </si>
  <si>
    <t>Franchise Fee - Solid Waste</t>
  </si>
  <si>
    <t>Impact Fees - Residential - Public Safety</t>
  </si>
  <si>
    <t>Impact Fees - Commercial - Public Safety</t>
  </si>
  <si>
    <t>Impact Fees - Residential - Transportation</t>
  </si>
  <si>
    <t>Impact Fees - Commercial - Transportation</t>
  </si>
  <si>
    <t>Impact Fees - Residential - Culture / Recreation</t>
  </si>
  <si>
    <t>Impact Fees - Commercial - Culture / Recreation</t>
  </si>
  <si>
    <t>Impact Fees - Residential - Other</t>
  </si>
  <si>
    <t>Impact Fees - Commercial - Other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</si>
  <si>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</si>
  <si>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</si>
  <si>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</si>
  <si>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</si>
  <si>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</si>
  <si>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</si>
  <si>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</si>
  <si>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Culture / Recreation</t>
  </si>
  <si>
    <t>Federal Grant - Other Federal Grants</t>
  </si>
  <si>
    <t>State Grant - Public Safety</t>
  </si>
  <si>
    <t>Federal Grant - Transportation - Mass Transit</t>
  </si>
  <si>
    <t>Federal Grant - Transportation - Other Transportation</t>
  </si>
  <si>
    <t>Federal Grant - Human Services - Child Support Reimbursement</t>
  </si>
  <si>
    <t>State Grant - Physical Environment - Stormwater Management</t>
  </si>
  <si>
    <t>State Grant - Transportation - Airport Development</t>
  </si>
  <si>
    <t>State Grant - Transportation - Mass Transit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</si>
  <si>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</si>
  <si>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</si>
  <si>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</si>
  <si>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</si>
  <si>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</si>
  <si>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</si>
  <si>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</si>
  <si>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</si>
  <si>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</si>
  <si>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</si>
  <si>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</si>
  <si>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Transportation - Other Transportation</t>
  </si>
  <si>
    <t>State Shared Revenues - Economic Environment</t>
  </si>
  <si>
    <t>State Shared Revenues - Human Services - Other Human Services</t>
  </si>
  <si>
    <t>State Shared Revenues - Culture / Recreation</t>
  </si>
  <si>
    <t>State Shared Revenues - Clerk Allotment from Justice Administrative Commission</t>
  </si>
  <si>
    <t>Grants from Other Local Units - Physical Environment</t>
  </si>
  <si>
    <t>Shared Revenue from Other Local Units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</si>
  <si>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</si>
  <si>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</si>
  <si>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</si>
  <si>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</si>
  <si>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</si>
  <si>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</si>
  <si>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</si>
  <si>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</si>
  <si>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</si>
  <si>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</si>
  <si>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</si>
  <si>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Sheriff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</si>
  <si>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</si>
  <si>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</si>
  <si>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</si>
  <si>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Fire Protection</t>
  </si>
  <si>
    <t>Public Safety - Housing for Prisoners</t>
  </si>
  <si>
    <t>Public Safety - Emergency Management Service Fees / Charges</t>
  </si>
  <si>
    <t>Public Safety - Protective Inspection Fees</t>
  </si>
  <si>
    <t>Public Safety - Ambulance Fees</t>
  </si>
  <si>
    <t>Public Safety - Other Public Safety Charges and Fees</t>
  </si>
  <si>
    <t>Physical Environment - Water Utility</t>
  </si>
  <si>
    <t>Physical Environment - Garbage / Solid Waste</t>
  </si>
  <si>
    <t>Physical Environment - Sewer / Wastewater Utility</t>
  </si>
  <si>
    <t>Physical Environment - Water / Sewer Combination Utility</t>
  </si>
  <si>
    <t>Physical Environment - Other Physical Environment Charges</t>
  </si>
  <si>
    <t>Transportation (User Fees) - Airports</t>
  </si>
  <si>
    <t>Transportation (User Fees) - Mass Transit</t>
  </si>
  <si>
    <t>Transportation (User Fees) - Other Transportation Charges</t>
  </si>
  <si>
    <t>Economic Environment - Other Economic Environment Charges</t>
  </si>
  <si>
    <t>Human Services - Animal Control and Shelter Fees</t>
  </si>
  <si>
    <t>Culture / Recreation - Libraries</t>
  </si>
  <si>
    <t>Culture / Recreation - Parks and Recreation</t>
  </si>
  <si>
    <t>Culture / Recreation - Cultural Services</t>
  </si>
  <si>
    <t>Culture / Recreation - Special Events</t>
  </si>
  <si>
    <t>Court Service Reimbursement - Public Defender Liens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</si>
  <si>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</si>
  <si>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</si>
  <si>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</si>
  <si>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</si>
  <si>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</si>
  <si>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</si>
  <si>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</si>
  <si>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</si>
  <si>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</si>
  <si>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</si>
  <si>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</si>
  <si>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</si>
  <si>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</si>
  <si>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</si>
  <si>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</si>
  <si>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</si>
  <si>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</si>
  <si>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</si>
  <si>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</si>
  <si>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</si>
  <si>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</si>
  <si>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</si>
  <si>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</si>
  <si>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Court-Ordered Judgments and Fines - As Decided by Circuit Court Criminal</t>
  </si>
  <si>
    <t>Court-Ordered Judgments and Fines - As Decided by Traffic Court</t>
  </si>
  <si>
    <t>Fines - Local Ordinance Violations</t>
  </si>
  <si>
    <t>Federal Fines and Forfeits</t>
  </si>
  <si>
    <t>Forfeits - Confiscation of Deposits or Bonds Held as Performance Guarantees</t>
  </si>
  <si>
    <t>Other Judgments, Fines, and Forfeits</t>
  </si>
  <si>
    <t>Judgments and Fines - Other Court-Ordered</t>
  </si>
  <si>
    <t>Interest and Other Earnings - Interest</t>
  </si>
  <si>
    <t>Interest and Other Earnings - Net Increase (Decrease) in Fair Value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</si>
  <si>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</si>
  <si>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</si>
  <si>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</si>
  <si>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</si>
  <si>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</si>
  <si>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</si>
  <si>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Debt Proceeds</t>
  </si>
  <si>
    <t>Proprietary Non-Operating Sources - State Grants and Donations</t>
  </si>
  <si>
    <t>Proprietary Non-Operating Sources - Other Grants and Donations</t>
  </si>
  <si>
    <t>Proprietary Non-Operating Sources - Capital Contributions from Federal Government</t>
  </si>
  <si>
    <t>Proprietary Non-Operating Sources - Capital Contributions from State Government</t>
  </si>
  <si>
    <t>Proprietary Non-Operating Sources - Capital Contributions from Other Public Source</t>
  </si>
  <si>
    <t>Proprietary Non-Operating Sources - Other Non-Operating Sources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</si>
  <si>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</si>
  <si>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</si>
  <si>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</si>
  <si>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</si>
  <si>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</si>
  <si>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</si>
  <si>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</si>
  <si>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Hernando County Government Revenues Reported by Account Code and Fund Type</t>
  </si>
  <si>
    <t>Local Fiscal Year Ended September 30, 2010</t>
  </si>
  <si>
    <t>Second Local Option Fuel Tax (1 to 5 Cents)</t>
  </si>
  <si>
    <t>State Shared Revenues - Other</t>
  </si>
  <si>
    <t>State Payments in Lieu of Taxes</t>
  </si>
  <si>
    <t>Grants from Other Local Units - Economic Environment</t>
  </si>
  <si>
    <t>Physical Environment - Conservation and Resource Management</t>
  </si>
  <si>
    <t>Transportation (User Fees) - Water Ports and Terminals</t>
  </si>
  <si>
    <t>Restricted Local Ordinance Court-Related Board Revenue - Domestic Violence Surcharge</t>
  </si>
  <si>
    <t>Restricted Local Ordinance Court-Related Board Revenue - Not Remitted to the State</t>
  </si>
  <si>
    <t>Judgments and Fines - 10% of Fines to Public Records Modernization Fund</t>
  </si>
  <si>
    <t>2010 Countywide Census Population:</t>
  </si>
  <si>
    <t>Local Fiscal Year Ended September 30, 2011</t>
  </si>
  <si>
    <t>Federal Grant - Physical Environment - Other Physical Environment</t>
  </si>
  <si>
    <t>Proprietary Non-Operating Sources - Federal Grants and Donations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</si>
  <si>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</si>
  <si>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</si>
  <si>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</si>
  <si>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</si>
  <si>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Other Permits and Fees</t>
  </si>
  <si>
    <t>Court-Ordered Judgments and Fines - As Decided by Circuit Court Civil</t>
  </si>
  <si>
    <t>Special Assessments - Service Charges</t>
  </si>
  <si>
    <t>Impact Fees - Public Safety</t>
  </si>
  <si>
    <t>Impact Fees - Transportation</t>
  </si>
  <si>
    <t>Impact Fees - Culture / Recreation</t>
  </si>
  <si>
    <t>Impact Fees - Other</t>
  </si>
  <si>
    <t>2008 Countywide Population:</t>
  </si>
  <si>
    <t>Local Fiscal Year Ended September 30, 2012</t>
  </si>
  <si>
    <t>Federal Grant - Court-Related Grants - Drug Court Management</t>
  </si>
  <si>
    <t>Restricted Local Ordinance Court-Related Board Revenue - Traffic Surcharge</t>
  </si>
  <si>
    <t>Proceeds - Installment Purchases and Capital Lease Proceeds</t>
  </si>
  <si>
    <t>2012 Countywide Population:</t>
  </si>
  <si>
    <t>Local Fiscal Year Ended September 30, 2013</t>
  </si>
  <si>
    <t>Communications Services Taxes (Chapter 202,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</si>
  <si>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</si>
  <si>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</si>
  <si>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</si>
  <si>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</si>
  <si>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</si>
  <si>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</si>
  <si>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</si>
  <si>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Internal Service Fund Fees and Charges</t>
  </si>
  <si>
    <t>General Government - Administrative Service Fees</t>
  </si>
  <si>
    <t>General Government - Fees Remitted to County from Sheriff</t>
  </si>
  <si>
    <t>General Government - County Officer Commission and Fees</t>
  </si>
  <si>
    <t>General Government - Other General Government Charges and Fees</t>
  </si>
  <si>
    <t>Transportation - Mass Transit</t>
  </si>
  <si>
    <t>Transportation - Other Transportation Charges</t>
  </si>
  <si>
    <t>Human Services - Hospital Charges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</si>
  <si>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</si>
  <si>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</si>
  <si>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</si>
  <si>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</si>
  <si>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</si>
  <si>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</si>
  <si>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</si>
  <si>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</si>
  <si>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</si>
  <si>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</si>
  <si>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Filing Fees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</si>
  <si>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</si>
  <si>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</si>
  <si>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</si>
  <si>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</si>
  <si>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</si>
  <si>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</si>
  <si>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</si>
  <si>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</si>
  <si>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</si>
  <si>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</si>
  <si>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Domestic Violence Surcharge</t>
  </si>
  <si>
    <t>Court-Related Revenues - Restricted Board Revenue - Other Collections Transferred to BOCC</t>
  </si>
  <si>
    <t>Court-Ordered Judgments and Fines - 10% of Fines to Public Records Modernization TF</t>
  </si>
  <si>
    <t>Confiscation of Deposits or Bonds Held as Performance Guarantees</t>
  </si>
  <si>
    <t>Sales - Disposition of Fixed Assets</t>
  </si>
  <si>
    <t>Sales - Sale of Surplus Materials and Scrap</t>
  </si>
  <si>
    <t>Proprietary Non-Operating - Other Grants and Donations</t>
  </si>
  <si>
    <t>Proprietary Non-Operating - Capital Contributions from State Government</t>
  </si>
  <si>
    <t>Proprietary Non-Operating - Capital Contributions from Other Public Source</t>
  </si>
  <si>
    <t>Proprietary Non-Operating - Other Non-Operating Sources</t>
  </si>
  <si>
    <t>2013 Countywide Population:</t>
  </si>
  <si>
    <t>Local Fiscal Year Ended September 30, 2014</t>
  </si>
  <si>
    <t>Franchise Fee - Electricity</t>
  </si>
  <si>
    <t>State Grant - General Government</t>
  </si>
  <si>
    <t>Transportation - Water Ports and Terminals</t>
  </si>
  <si>
    <t>Proprietary Non-Operating - Federal Grants and Donations</t>
  </si>
  <si>
    <t>Proprietary Non-Operating - State Grants and Donations</t>
  </si>
  <si>
    <t>2014 Countywide Population:</t>
  </si>
  <si>
    <t>Local Fiscal Year Ended September 30, 2015</t>
  </si>
  <si>
    <t>Grants from Other Local Units - Transportation</t>
  </si>
  <si>
    <t>Proprietary Non-Operating - Capital Contributions from Federal Government</t>
  </si>
  <si>
    <t>2015 Countywide Population:</t>
  </si>
  <si>
    <t>Local Fiscal Year Ended September 30, 2007</t>
  </si>
  <si>
    <t>Franchise Fees, Licenses, and Permits</t>
  </si>
  <si>
    <t>Occupational Licenses</t>
  </si>
  <si>
    <t>Other Permits, Fees and Licenses</t>
  </si>
  <si>
    <t>State Grant - Other</t>
  </si>
  <si>
    <t>Court-Ordered Judgments and Fines - Other Court-Ordered</t>
  </si>
  <si>
    <t>2007 Countywide Population:</t>
  </si>
  <si>
    <t>Local Fiscal Year Ended September 30, 2006</t>
  </si>
  <si>
    <t>Permits, Fees, and Licenses</t>
  </si>
  <si>
    <t>State Grant - Physical Environment - Water Supply System</t>
  </si>
  <si>
    <t>State Grant - Court-Related Grants - Other Court-Related</t>
  </si>
  <si>
    <t>State Shared Revenues - Public Safety</t>
  </si>
  <si>
    <t>Circuit Court Criminal - Additional Court Costs</t>
  </si>
  <si>
    <t>Circuit Court Civil - Child Support</t>
  </si>
  <si>
    <t>Court-Ordered Judgments and Fines</t>
  </si>
  <si>
    <t>2006 Countywide Population:</t>
  </si>
  <si>
    <t>Local Fiscal Year Ended September 30, 2016</t>
  </si>
  <si>
    <t>Court-Related Revenues - Juvenile Court - Filing Fees</t>
  </si>
  <si>
    <t>2016 Countywide Population:</t>
  </si>
  <si>
    <t>Local Fiscal Year Ended September 30, 2017</t>
  </si>
  <si>
    <t>Grants from Other Local Units - Other</t>
  </si>
  <si>
    <t>2017 Countywide Population:</t>
  </si>
  <si>
    <t>Local Fiscal Year Ended September 30, 2018</t>
  </si>
  <si>
    <t>Court-Related Revenues - County Court Criminal - Non-Local Fines and Forfeitures</t>
  </si>
  <si>
    <t>Proceeds of General Capital Asset Dispositions - Sales</t>
  </si>
  <si>
    <t>2018 Countywide Population:</t>
  </si>
  <si>
    <t>Local Fiscal Year Ended September 30, 2019</t>
  </si>
  <si>
    <t>2019 Countywide Population:</t>
  </si>
  <si>
    <t>Local Fiscal Year Ended September 30, 2020</t>
  </si>
  <si>
    <t>Federal Grant - Court-Related Grants - Other Court-Related</t>
  </si>
  <si>
    <t>2020 Countywide Population:</t>
  </si>
  <si>
    <t>Local Fiscal Year Ended September 30, 2021</t>
  </si>
  <si>
    <t>Other General Taxes</t>
  </si>
  <si>
    <t>State Grant - Physical Environment - Other Physical Environment</t>
  </si>
  <si>
    <t>Court-Related Revenues - Circuit Court Criminal - Filing Fees</t>
  </si>
  <si>
    <t>Court-Related Revenues - Circuit Court Criminal - Non-Local Fines and Forfeitures</t>
  </si>
  <si>
    <t>Court-Related Revenues - County Court Civil - Court Costs</t>
  </si>
  <si>
    <t>Court-Related Revenues - Circuit Court Civil - Court Costs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</si>
  <si>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</si>
  <si>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</si>
  <si>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</si>
  <si>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</si>
  <si>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</si>
  <si>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</si>
  <si>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Local Communications Services Taxes</t>
  </si>
  <si>
    <t>Building Permits (Buildling Permit Fees)</t>
  </si>
  <si>
    <t>Impact Fees - Residential - School</t>
  </si>
  <si>
    <t>Impact Fees - Commercial - School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</si>
  <si>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</si>
  <si>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</si>
  <si>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</si>
  <si>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</si>
  <si>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</si>
  <si>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Filing Fees</t>
  </si>
  <si>
    <t>Court-Related Revenues - Traffic Court - Service Charges</t>
  </si>
  <si>
    <t>Court-Related Revenues - Traffic Court - Court Costs</t>
  </si>
  <si>
    <t>Court-Related Revenues - Traffic Court - Non-Local Fines and Forfeitures</t>
  </si>
  <si>
    <t>Other Charges for Services (Not Court-Related)</t>
  </si>
  <si>
    <t>Local Fiscal Year Ended September 30, 2022</t>
  </si>
  <si>
    <t>First Local Option Fuel Tax (1 to 6 Cents Local Option Fuel Tax)</t>
  </si>
  <si>
    <t>Second Local Option Fuel Tax (1 to 5 Cents Local Option Fuel Tax) - County Proceeds</t>
  </si>
  <si>
    <t>State Shared Revenues - General Government - Other General Government</t>
  </si>
  <si>
    <t>Court-Related Revenues - Court Service Reimbursement - State Reimbursement</t>
  </si>
  <si>
    <t>2022 Countywide Population:</t>
  </si>
  <si>
    <t>Proceeds - Leases - Financial Agreements</t>
  </si>
  <si>
    <t>Local Fiscal Year Ended September 30, 2023</t>
  </si>
  <si>
    <t>General Government - Public Records Modernization Trust Fund</t>
  </si>
  <si>
    <t>Court-Related Revenues - Restricted Board Revenue - Traffic Surcharge</t>
  </si>
  <si>
    <t>Other Miscellaneous Revenues - Settlements</t>
  </si>
  <si>
    <t>Intragovernmental Transfers from Constitutional Fee Officers - Property Appraiser to the BOCC</t>
  </si>
  <si>
    <t>Intragovernmental Transfers from Constitutional Fee Officers - Tax Collector to the BOCC</t>
  </si>
  <si>
    <t>2023 Countywide Population:</t>
  </si>
  <si>
    <t>Local Fiscal Year Ended September 30, 2024</t>
  </si>
  <si>
    <t>General Government - County Portion ($2) of $4 Additional Service Charge</t>
  </si>
  <si>
    <t>Proceeds - Leases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</si>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</sst>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30FE2-5186-42BC-8F76-83108B106D5C}">
  <sheetPr>
    <pageSetUpPr fitToPage="1"/>
  </sheetPr>
  <dimension ref="A1:EE139"/>
  <sheetViews>
    <sheetView tabSelected="1"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bestFit="1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2" t="s">
        <v>148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89"/>
      <c r="S1"/>
    </row>
    <row r="2" spans="1:135" ht="24" thickBot="1">
      <c r="A2" s="105" t="s">
        <v>312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89"/>
      <c r="S2"/>
    </row>
    <row r="3" spans="1:135" ht="18" customHeight="1">
      <c r="A3" s="108" t="s">
        <v>141</v>
      </c>
      <c r="B3" s="109"/>
      <c r="C3" s="110"/>
      <c r="D3" s="114" t="s">
        <v>61</v>
      </c>
      <c r="E3" s="115"/>
      <c r="F3" s="115"/>
      <c r="G3" s="115"/>
      <c r="H3" s="116"/>
      <c r="I3" s="114" t="s">
        <v>62</v>
      </c>
      <c r="J3" s="116"/>
      <c r="K3" s="114" t="s">
        <v>64</v>
      </c>
      <c r="L3" s="115"/>
      <c r="M3" s="115"/>
      <c r="N3" s="116"/>
      <c r="O3" s="49"/>
      <c r="P3" s="50"/>
      <c r="Q3" s="117" t="s">
        <v>279</v>
      </c>
      <c r="R3" s="51"/>
      <c r="S3"/>
    </row>
    <row r="4" spans="1:135" ht="32.25" customHeight="1" thickBot="1">
      <c r="A4" s="111"/>
      <c r="B4" s="112"/>
      <c r="C4" s="113"/>
      <c r="D4" s="52" t="s">
        <v>5</v>
      </c>
      <c r="E4" s="52" t="s">
        <v>142</v>
      </c>
      <c r="F4" s="52" t="s">
        <v>143</v>
      </c>
      <c r="G4" s="52" t="s">
        <v>144</v>
      </c>
      <c r="H4" s="52" t="s">
        <v>6</v>
      </c>
      <c r="I4" s="52" t="s">
        <v>7</v>
      </c>
      <c r="J4" s="53" t="s">
        <v>145</v>
      </c>
      <c r="K4" s="53" t="s">
        <v>280</v>
      </c>
      <c r="L4" s="53" t="s">
        <v>8</v>
      </c>
      <c r="M4" s="53" t="s">
        <v>9</v>
      </c>
      <c r="N4" s="53" t="s">
        <v>316</v>
      </c>
      <c r="O4" s="53" t="s">
        <v>10</v>
      </c>
      <c r="P4" s="53" t="s">
        <v>281</v>
      </c>
      <c r="Q4" s="118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282</v>
      </c>
      <c r="B5" s="56"/>
      <c r="C5" s="56"/>
      <c r="D5" s="57">
        <f>SUM(D6:D11)</f>
        <v>97750234</v>
      </c>
      <c r="E5" s="57">
        <f>SUM(E6:E11)</f>
        <v>39910776</v>
      </c>
      <c r="F5" s="57">
        <f>SUM(F6:F11)</f>
        <v>0</v>
      </c>
      <c r="G5" s="57">
        <f>SUM(G6:G11)</f>
        <v>0</v>
      </c>
      <c r="H5" s="57">
        <f>SUM(H6:H11)</f>
        <v>0</v>
      </c>
      <c r="I5" s="57">
        <f>SUM(I6:I11)</f>
        <v>0</v>
      </c>
      <c r="J5" s="57">
        <f>SUM(J6:J11)</f>
        <v>0</v>
      </c>
      <c r="K5" s="57">
        <f>SUM(K6:K11)</f>
        <v>0</v>
      </c>
      <c r="L5" s="57">
        <f>SUM(L6:L11)</f>
        <v>0</v>
      </c>
      <c r="M5" s="57">
        <f>SUM(M6:M11)</f>
        <v>0</v>
      </c>
      <c r="N5" s="57">
        <f>SUM(N6:N11)</f>
        <v>0</v>
      </c>
      <c r="O5" s="57">
        <f>SUM(O6:O11)</f>
        <v>0</v>
      </c>
      <c r="P5" s="58">
        <f>SUM(D5:O5)</f>
        <v>137661010</v>
      </c>
      <c r="Q5" s="59">
        <f>(P5/Q$137)</f>
        <v>653.73241142195013</v>
      </c>
      <c r="R5" s="91"/>
    </row>
    <row r="6" spans="1:135">
      <c r="A6" s="61"/>
      <c r="B6" s="62">
        <v>311</v>
      </c>
      <c r="C6" s="63" t="s">
        <v>3</v>
      </c>
      <c r="D6" s="64">
        <v>96101851</v>
      </c>
      <c r="E6" s="64">
        <v>27874483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123976334</v>
      </c>
      <c r="Q6" s="65">
        <f>(P6/Q$137)</f>
        <v>588.7458459375905</v>
      </c>
      <c r="R6" s="92"/>
    </row>
    <row r="7" spans="1:135">
      <c r="A7" s="61"/>
      <c r="B7" s="62">
        <v>312.13</v>
      </c>
      <c r="C7" s="63" t="s">
        <v>283</v>
      </c>
      <c r="D7" s="64">
        <v>0</v>
      </c>
      <c r="E7" s="64">
        <v>2398707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1" si="0">SUM(D7:O7)</f>
        <v>2398707</v>
      </c>
      <c r="Q7" s="65">
        <f>(P7/Q$137)</f>
        <v>11.391115838861793</v>
      </c>
      <c r="R7" s="92"/>
    </row>
    <row r="8" spans="1:135">
      <c r="A8" s="61"/>
      <c r="B8" s="62">
        <v>312.3</v>
      </c>
      <c r="C8" s="63" t="s">
        <v>12</v>
      </c>
      <c r="D8" s="64">
        <v>0</v>
      </c>
      <c r="E8" s="64">
        <v>966931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0"/>
        <v>966931</v>
      </c>
      <c r="Q8" s="65">
        <f>(P8/Q$137)</f>
        <v>4.5918167701125956</v>
      </c>
      <c r="R8" s="92"/>
    </row>
    <row r="9" spans="1:135">
      <c r="A9" s="61"/>
      <c r="B9" s="62">
        <v>312.41000000000003</v>
      </c>
      <c r="C9" s="63" t="s">
        <v>299</v>
      </c>
      <c r="D9" s="64">
        <v>0</v>
      </c>
      <c r="E9" s="64">
        <v>5128679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0"/>
        <v>5128679</v>
      </c>
      <c r="Q9" s="65">
        <f>(P9/Q$137)</f>
        <v>24.355361696671526</v>
      </c>
      <c r="R9" s="92"/>
    </row>
    <row r="10" spans="1:135">
      <c r="A10" s="61"/>
      <c r="B10" s="62">
        <v>312.42</v>
      </c>
      <c r="C10" s="63" t="s">
        <v>300</v>
      </c>
      <c r="D10" s="64">
        <v>0</v>
      </c>
      <c r="E10" s="64">
        <v>3541976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0"/>
        <v>3541976</v>
      </c>
      <c r="Q10" s="65">
        <f>(P10/Q$137)</f>
        <v>16.820336503986667</v>
      </c>
      <c r="R10" s="92"/>
    </row>
    <row r="11" spans="1:135">
      <c r="A11" s="61"/>
      <c r="B11" s="62">
        <v>315.2</v>
      </c>
      <c r="C11" s="63" t="s">
        <v>284</v>
      </c>
      <c r="D11" s="64">
        <v>1648383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0"/>
        <v>1648383</v>
      </c>
      <c r="Q11" s="65">
        <f>(P11/Q$137)</f>
        <v>7.8279346747270591</v>
      </c>
      <c r="R11" s="92"/>
    </row>
    <row r="12" spans="1:135" ht="15.75">
      <c r="A12" s="66" t="s">
        <v>15</v>
      </c>
      <c r="B12" s="67"/>
      <c r="C12" s="68"/>
      <c r="D12" s="69">
        <f>SUM(D13:D27)</f>
        <v>663393</v>
      </c>
      <c r="E12" s="69">
        <f>SUM(E13:E27)</f>
        <v>43540965</v>
      </c>
      <c r="F12" s="69">
        <f>SUM(F13:F27)</f>
        <v>0</v>
      </c>
      <c r="G12" s="69">
        <f>SUM(G13:G27)</f>
        <v>5989495</v>
      </c>
      <c r="H12" s="69">
        <f>SUM(H13:H27)</f>
        <v>0</v>
      </c>
      <c r="I12" s="69">
        <f>SUM(I13:I27)</f>
        <v>12893897</v>
      </c>
      <c r="J12" s="69">
        <f>SUM(J13:J27)</f>
        <v>0</v>
      </c>
      <c r="K12" s="69">
        <f>SUM(K13:K27)</f>
        <v>7268003</v>
      </c>
      <c r="L12" s="69">
        <f>SUM(L13:L27)</f>
        <v>0</v>
      </c>
      <c r="M12" s="69">
        <f>SUM(M13:M27)</f>
        <v>0</v>
      </c>
      <c r="N12" s="69">
        <f>SUM(N13:N27)</f>
        <v>0</v>
      </c>
      <c r="O12" s="69">
        <f>SUM(O13:O27)</f>
        <v>0</v>
      </c>
      <c r="P12" s="70">
        <f>SUM(D12:O12)</f>
        <v>70355753</v>
      </c>
      <c r="Q12" s="71">
        <f>(P12/Q$137)</f>
        <v>334.10938991437814</v>
      </c>
      <c r="R12" s="93"/>
    </row>
    <row r="13" spans="1:135">
      <c r="A13" s="61"/>
      <c r="B13" s="62">
        <v>322</v>
      </c>
      <c r="C13" s="63" t="s">
        <v>285</v>
      </c>
      <c r="D13" s="64">
        <v>634303</v>
      </c>
      <c r="E13" s="64">
        <v>189573</v>
      </c>
      <c r="F13" s="64">
        <v>0</v>
      </c>
      <c r="G13" s="64">
        <v>0</v>
      </c>
      <c r="H13" s="64">
        <v>0</v>
      </c>
      <c r="I13" s="64">
        <v>4908066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f>SUM(D13:O13)</f>
        <v>5731942</v>
      </c>
      <c r="Q13" s="65">
        <f>(P13/Q$137)</f>
        <v>27.220171243773063</v>
      </c>
      <c r="R13" s="92"/>
    </row>
    <row r="14" spans="1:135">
      <c r="A14" s="61"/>
      <c r="B14" s="62">
        <v>323.7</v>
      </c>
      <c r="C14" s="63" t="s">
        <v>17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38000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 t="shared" ref="P14:P27" si="1">SUM(D14:O14)</f>
        <v>38000</v>
      </c>
      <c r="Q14" s="65">
        <f>(P14/Q$137)</f>
        <v>0.18045655508436345</v>
      </c>
      <c r="R14" s="92"/>
    </row>
    <row r="15" spans="1:135">
      <c r="A15" s="61"/>
      <c r="B15" s="62">
        <v>324.11</v>
      </c>
      <c r="C15" s="63" t="s">
        <v>18</v>
      </c>
      <c r="D15" s="64">
        <v>0</v>
      </c>
      <c r="E15" s="64">
        <v>0</v>
      </c>
      <c r="F15" s="64">
        <v>0</v>
      </c>
      <c r="G15" s="64">
        <v>550844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si="1"/>
        <v>550844</v>
      </c>
      <c r="Q15" s="65">
        <f>(P15/Q$137)</f>
        <v>2.6158792270760816</v>
      </c>
      <c r="R15" s="92"/>
    </row>
    <row r="16" spans="1:135">
      <c r="A16" s="61"/>
      <c r="B16" s="62">
        <v>324.12</v>
      </c>
      <c r="C16" s="63" t="s">
        <v>19</v>
      </c>
      <c r="D16" s="64">
        <v>0</v>
      </c>
      <c r="E16" s="64">
        <v>0</v>
      </c>
      <c r="F16" s="64">
        <v>0</v>
      </c>
      <c r="G16" s="64">
        <v>225841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"/>
        <v>225841</v>
      </c>
      <c r="Q16" s="65">
        <f>(P16/Q$137)</f>
        <v>1.0724865488633613</v>
      </c>
      <c r="R16" s="92"/>
    </row>
    <row r="17" spans="1:18">
      <c r="A17" s="61"/>
      <c r="B17" s="62">
        <v>324.31</v>
      </c>
      <c r="C17" s="63" t="s">
        <v>20</v>
      </c>
      <c r="D17" s="64">
        <v>0</v>
      </c>
      <c r="E17" s="64">
        <v>0</v>
      </c>
      <c r="F17" s="64">
        <v>0</v>
      </c>
      <c r="G17" s="64">
        <v>2134071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 t="shared" si="1"/>
        <v>2134071</v>
      </c>
      <c r="Q17" s="65">
        <f>(P17/Q$137)</f>
        <v>10.134397393827436</v>
      </c>
      <c r="R17" s="92"/>
    </row>
    <row r="18" spans="1:18">
      <c r="A18" s="61"/>
      <c r="B18" s="62">
        <v>324.32</v>
      </c>
      <c r="C18" s="63" t="s">
        <v>21</v>
      </c>
      <c r="D18" s="64">
        <v>0</v>
      </c>
      <c r="E18" s="64">
        <v>0</v>
      </c>
      <c r="F18" s="64">
        <v>0</v>
      </c>
      <c r="G18" s="64">
        <v>857473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 t="shared" si="1"/>
        <v>857473</v>
      </c>
      <c r="Q18" s="65">
        <f>(P18/Q$137)</f>
        <v>4.0720164120487992</v>
      </c>
      <c r="R18" s="92"/>
    </row>
    <row r="19" spans="1:18">
      <c r="A19" s="61"/>
      <c r="B19" s="62">
        <v>324.61</v>
      </c>
      <c r="C19" s="63" t="s">
        <v>22</v>
      </c>
      <c r="D19" s="64">
        <v>0</v>
      </c>
      <c r="E19" s="64">
        <v>0</v>
      </c>
      <c r="F19" s="64">
        <v>0</v>
      </c>
      <c r="G19" s="64">
        <v>891671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si="1"/>
        <v>891671</v>
      </c>
      <c r="Q19" s="65">
        <f>(P19/Q$137)</f>
        <v>4.2344178139113007</v>
      </c>
      <c r="R19" s="92"/>
    </row>
    <row r="20" spans="1:18">
      <c r="A20" s="61"/>
      <c r="B20" s="62">
        <v>324.62</v>
      </c>
      <c r="C20" s="63" t="s">
        <v>23</v>
      </c>
      <c r="D20" s="64">
        <v>0</v>
      </c>
      <c r="E20" s="64">
        <v>0</v>
      </c>
      <c r="F20" s="64">
        <v>0</v>
      </c>
      <c r="G20" s="64">
        <v>224999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1"/>
        <v>224999</v>
      </c>
      <c r="Q20" s="65">
        <f>(P20/Q$137)</f>
        <v>1.0684880115112287</v>
      </c>
      <c r="R20" s="92"/>
    </row>
    <row r="21" spans="1:18">
      <c r="A21" s="61"/>
      <c r="B21" s="62">
        <v>324.81</v>
      </c>
      <c r="C21" s="63" t="s">
        <v>286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5289466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"/>
        <v>5289466</v>
      </c>
      <c r="Q21" s="65">
        <f>(P21/Q$137)</f>
        <v>25.118916120943883</v>
      </c>
      <c r="R21" s="92"/>
    </row>
    <row r="22" spans="1:18">
      <c r="A22" s="61"/>
      <c r="B22" s="62">
        <v>324.82</v>
      </c>
      <c r="C22" s="63" t="s">
        <v>287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1978537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"/>
        <v>1978537</v>
      </c>
      <c r="Q22" s="65">
        <f>(P22/Q$137)</f>
        <v>9.3957887138671357</v>
      </c>
      <c r="R22" s="92"/>
    </row>
    <row r="23" spans="1:18">
      <c r="A23" s="61"/>
      <c r="B23" s="62">
        <v>324.91000000000003</v>
      </c>
      <c r="C23" s="63" t="s">
        <v>24</v>
      </c>
      <c r="D23" s="64">
        <v>0</v>
      </c>
      <c r="E23" s="64">
        <v>0</v>
      </c>
      <c r="F23" s="64">
        <v>0</v>
      </c>
      <c r="G23" s="64">
        <v>782415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"/>
        <v>782415</v>
      </c>
      <c r="Q23" s="65">
        <f>(P23/Q$137)</f>
        <v>3.7155767249034795</v>
      </c>
      <c r="R23" s="92"/>
    </row>
    <row r="24" spans="1:18">
      <c r="A24" s="61"/>
      <c r="B24" s="62">
        <v>324.92</v>
      </c>
      <c r="C24" s="63" t="s">
        <v>25</v>
      </c>
      <c r="D24" s="64">
        <v>0</v>
      </c>
      <c r="E24" s="64">
        <v>0</v>
      </c>
      <c r="F24" s="64">
        <v>0</v>
      </c>
      <c r="G24" s="64">
        <v>322181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"/>
        <v>322181</v>
      </c>
      <c r="Q24" s="65">
        <f>(P24/Q$137)</f>
        <v>1.5299914045693499</v>
      </c>
      <c r="R24" s="92"/>
    </row>
    <row r="25" spans="1:18">
      <c r="A25" s="61"/>
      <c r="B25" s="62">
        <v>325.10000000000002</v>
      </c>
      <c r="C25" s="63" t="s">
        <v>26</v>
      </c>
      <c r="D25" s="64">
        <v>0</v>
      </c>
      <c r="E25" s="64">
        <v>856229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"/>
        <v>856229</v>
      </c>
      <c r="Q25" s="65">
        <f>(P25/Q$137)</f>
        <v>4.0661088342981424</v>
      </c>
      <c r="R25" s="92"/>
    </row>
    <row r="26" spans="1:18">
      <c r="A26" s="61"/>
      <c r="B26" s="62">
        <v>325.2</v>
      </c>
      <c r="C26" s="63" t="s">
        <v>27</v>
      </c>
      <c r="D26" s="64">
        <v>0</v>
      </c>
      <c r="E26" s="64">
        <v>42495163</v>
      </c>
      <c r="F26" s="64">
        <v>0</v>
      </c>
      <c r="G26" s="64">
        <v>0</v>
      </c>
      <c r="H26" s="64">
        <v>0</v>
      </c>
      <c r="I26" s="64">
        <v>7929681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"/>
        <v>50424844</v>
      </c>
      <c r="Q26" s="65">
        <f>(P26/Q$137)</f>
        <v>239.46035891859034</v>
      </c>
      <c r="R26" s="92"/>
    </row>
    <row r="27" spans="1:18">
      <c r="A27" s="61"/>
      <c r="B27" s="62">
        <v>329.5</v>
      </c>
      <c r="C27" s="63" t="s">
        <v>288</v>
      </c>
      <c r="D27" s="64">
        <v>29090</v>
      </c>
      <c r="E27" s="64">
        <v>0</v>
      </c>
      <c r="F27" s="64">
        <v>0</v>
      </c>
      <c r="G27" s="64">
        <v>0</v>
      </c>
      <c r="H27" s="64">
        <v>0</v>
      </c>
      <c r="I27" s="64">
        <v>18150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"/>
        <v>47240</v>
      </c>
      <c r="Q27" s="65">
        <f>(P27/Q$137)</f>
        <v>0.22433599111014024</v>
      </c>
      <c r="R27" s="92"/>
    </row>
    <row r="28" spans="1:18" ht="15.75">
      <c r="A28" s="66" t="s">
        <v>289</v>
      </c>
      <c r="B28" s="67"/>
      <c r="C28" s="68"/>
      <c r="D28" s="69">
        <f>SUM(D29:D58)</f>
        <v>31520100</v>
      </c>
      <c r="E28" s="69">
        <f>SUM(E29:E58)</f>
        <v>17945228</v>
      </c>
      <c r="F28" s="69">
        <f>SUM(F29:F58)</f>
        <v>0</v>
      </c>
      <c r="G28" s="69">
        <f>SUM(G29:G58)</f>
        <v>167290</v>
      </c>
      <c r="H28" s="69">
        <f>SUM(H29:H58)</f>
        <v>0</v>
      </c>
      <c r="I28" s="69">
        <f>SUM(I29:I58)</f>
        <v>0</v>
      </c>
      <c r="J28" s="69">
        <f>SUM(J29:J58)</f>
        <v>13781</v>
      </c>
      <c r="K28" s="69">
        <f>SUM(K29:K58)</f>
        <v>0</v>
      </c>
      <c r="L28" s="69">
        <f>SUM(L29:L58)</f>
        <v>0</v>
      </c>
      <c r="M28" s="69">
        <f>SUM(M29:M58)</f>
        <v>0</v>
      </c>
      <c r="N28" s="69">
        <f>SUM(N29:N58)</f>
        <v>0</v>
      </c>
      <c r="O28" s="69">
        <f>SUM(O29:O58)</f>
        <v>0</v>
      </c>
      <c r="P28" s="70">
        <f>SUM(D28:O28)</f>
        <v>49646399</v>
      </c>
      <c r="Q28" s="71">
        <f>(P28/Q$137)</f>
        <v>235.76363515483646</v>
      </c>
      <c r="R28" s="93"/>
    </row>
    <row r="29" spans="1:18">
      <c r="A29" s="61"/>
      <c r="B29" s="62">
        <v>331.1</v>
      </c>
      <c r="C29" s="63" t="s">
        <v>29</v>
      </c>
      <c r="D29" s="64">
        <v>87149</v>
      </c>
      <c r="E29" s="64">
        <v>6557145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>SUM(D29:O29)</f>
        <v>6644294</v>
      </c>
      <c r="Q29" s="65">
        <f>(P29/Q$137)</f>
        <v>31.552800163360672</v>
      </c>
      <c r="R29" s="92"/>
    </row>
    <row r="30" spans="1:18">
      <c r="A30" s="61"/>
      <c r="B30" s="62">
        <v>331.2</v>
      </c>
      <c r="C30" s="63" t="s">
        <v>30</v>
      </c>
      <c r="D30" s="64">
        <v>145978</v>
      </c>
      <c r="E30" s="64">
        <v>24535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>SUM(D30:O30)</f>
        <v>170513</v>
      </c>
      <c r="Q30" s="65">
        <f>(P30/Q$137)</f>
        <v>0.80974180466052803</v>
      </c>
      <c r="R30" s="92"/>
    </row>
    <row r="31" spans="1:18">
      <c r="A31" s="61"/>
      <c r="B31" s="62">
        <v>331.39</v>
      </c>
      <c r="C31" s="63" t="s">
        <v>161</v>
      </c>
      <c r="D31" s="64">
        <v>0</v>
      </c>
      <c r="E31" s="64">
        <v>0</v>
      </c>
      <c r="F31" s="64">
        <v>0</v>
      </c>
      <c r="G31" s="64">
        <v>149600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ref="P31:P52" si="2">SUM(D31:O31)</f>
        <v>149600</v>
      </c>
      <c r="Q31" s="65">
        <f>(P31/Q$137)</f>
        <v>0.71042896422686241</v>
      </c>
      <c r="R31" s="92"/>
    </row>
    <row r="32" spans="1:18">
      <c r="A32" s="61"/>
      <c r="B32" s="62">
        <v>331.42</v>
      </c>
      <c r="C32" s="63" t="s">
        <v>36</v>
      </c>
      <c r="D32" s="64">
        <v>3165118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2"/>
        <v>3165118</v>
      </c>
      <c r="Q32" s="65">
        <f>(P32/Q$137)</f>
        <v>15.03069186093448</v>
      </c>
      <c r="R32" s="92"/>
    </row>
    <row r="33" spans="1:18">
      <c r="A33" s="61"/>
      <c r="B33" s="62">
        <v>331.49</v>
      </c>
      <c r="C33" s="63" t="s">
        <v>37</v>
      </c>
      <c r="D33" s="64">
        <v>0</v>
      </c>
      <c r="E33" s="64">
        <v>1919142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2"/>
        <v>1919142</v>
      </c>
      <c r="Q33" s="65">
        <f>(P33/Q$137)</f>
        <v>9.1137303694135632</v>
      </c>
      <c r="R33" s="92"/>
    </row>
    <row r="34" spans="1:18">
      <c r="A34" s="61"/>
      <c r="B34" s="62">
        <v>331.5</v>
      </c>
      <c r="C34" s="63" t="s">
        <v>32</v>
      </c>
      <c r="D34" s="64">
        <v>747122</v>
      </c>
      <c r="E34" s="64">
        <v>140118</v>
      </c>
      <c r="F34" s="64">
        <v>0</v>
      </c>
      <c r="G34" s="64">
        <v>0</v>
      </c>
      <c r="H34" s="64">
        <v>0</v>
      </c>
      <c r="I34" s="64">
        <v>0</v>
      </c>
      <c r="J34" s="64">
        <v>13781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2"/>
        <v>901021</v>
      </c>
      <c r="Q34" s="65">
        <f>(P34/Q$137)</f>
        <v>4.2788196241754797</v>
      </c>
      <c r="R34" s="92"/>
    </row>
    <row r="35" spans="1:18">
      <c r="A35" s="61"/>
      <c r="B35" s="62">
        <v>331.65</v>
      </c>
      <c r="C35" s="63" t="s">
        <v>38</v>
      </c>
      <c r="D35" s="64">
        <v>0</v>
      </c>
      <c r="E35" s="64">
        <v>169800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2"/>
        <v>169800</v>
      </c>
      <c r="Q35" s="65">
        <f>(P35/Q$137)</f>
        <v>0.80635586982433982</v>
      </c>
      <c r="R35" s="92"/>
    </row>
    <row r="36" spans="1:18">
      <c r="A36" s="61"/>
      <c r="B36" s="62">
        <v>331.7</v>
      </c>
      <c r="C36" s="63" t="s">
        <v>33</v>
      </c>
      <c r="D36" s="64">
        <v>0</v>
      </c>
      <c r="E36" s="64">
        <v>0</v>
      </c>
      <c r="F36" s="64">
        <v>0</v>
      </c>
      <c r="G36" s="64">
        <v>17690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2"/>
        <v>17690</v>
      </c>
      <c r="Q36" s="65">
        <f>(P36/Q$137)</f>
        <v>8.4007275248483934E-2</v>
      </c>
      <c r="R36" s="92"/>
    </row>
    <row r="37" spans="1:18">
      <c r="A37" s="61"/>
      <c r="B37" s="62">
        <v>331.82</v>
      </c>
      <c r="C37" s="63" t="s">
        <v>176</v>
      </c>
      <c r="D37" s="64">
        <v>0</v>
      </c>
      <c r="E37" s="64">
        <v>283110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2"/>
        <v>283110</v>
      </c>
      <c r="Q37" s="65">
        <f>(P37/Q$137)</f>
        <v>1.3444488239456351</v>
      </c>
      <c r="R37" s="92"/>
    </row>
    <row r="38" spans="1:18">
      <c r="A38" s="61"/>
      <c r="B38" s="62">
        <v>334.1</v>
      </c>
      <c r="C38" s="63" t="s">
        <v>231</v>
      </c>
      <c r="D38" s="64">
        <v>3600624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2"/>
        <v>3600624</v>
      </c>
      <c r="Q38" s="65">
        <f>(P38/Q$137)</f>
        <v>17.098847452475816</v>
      </c>
      <c r="R38" s="92"/>
    </row>
    <row r="39" spans="1:18">
      <c r="A39" s="61"/>
      <c r="B39" s="62">
        <v>334.2</v>
      </c>
      <c r="C39" s="63" t="s">
        <v>35</v>
      </c>
      <c r="D39" s="64">
        <v>136592</v>
      </c>
      <c r="E39" s="64">
        <v>373642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2"/>
        <v>510234</v>
      </c>
      <c r="Q39" s="65">
        <f>(P39/Q$137)</f>
        <v>2.4230281559714499</v>
      </c>
      <c r="R39" s="92"/>
    </row>
    <row r="40" spans="1:18">
      <c r="A40" s="61"/>
      <c r="B40" s="62">
        <v>334.42</v>
      </c>
      <c r="C40" s="63" t="s">
        <v>41</v>
      </c>
      <c r="D40" s="64">
        <v>713474</v>
      </c>
      <c r="E40" s="64">
        <v>50602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2"/>
        <v>764076</v>
      </c>
      <c r="Q40" s="65">
        <f>(P40/Q$137)</f>
        <v>3.628487441648423</v>
      </c>
      <c r="R40" s="92"/>
    </row>
    <row r="41" spans="1:18">
      <c r="A41" s="61"/>
      <c r="B41" s="62">
        <v>334.49</v>
      </c>
      <c r="C41" s="63" t="s">
        <v>42</v>
      </c>
      <c r="D41" s="64">
        <v>0</v>
      </c>
      <c r="E41" s="64">
        <v>473037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2"/>
        <v>473037</v>
      </c>
      <c r="Q41" s="65">
        <f>(P41/Q$137)</f>
        <v>2.2463849328274219</v>
      </c>
      <c r="R41" s="92"/>
    </row>
    <row r="42" spans="1:18">
      <c r="A42" s="61"/>
      <c r="B42" s="62">
        <v>334.5</v>
      </c>
      <c r="C42" s="63" t="s">
        <v>43</v>
      </c>
      <c r="D42" s="64">
        <v>350000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2"/>
        <v>350000</v>
      </c>
      <c r="Q42" s="65">
        <f>(P42/Q$137)</f>
        <v>1.6620998494612422</v>
      </c>
      <c r="R42" s="92"/>
    </row>
    <row r="43" spans="1:18">
      <c r="A43" s="61"/>
      <c r="B43" s="62">
        <v>334.69</v>
      </c>
      <c r="C43" s="63" t="s">
        <v>44</v>
      </c>
      <c r="D43" s="64">
        <v>0</v>
      </c>
      <c r="E43" s="64">
        <v>61117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2"/>
        <v>61117</v>
      </c>
      <c r="Q43" s="65">
        <f>(P43/Q$137)</f>
        <v>0.29023587571292209</v>
      </c>
      <c r="R43" s="92"/>
    </row>
    <row r="44" spans="1:18">
      <c r="A44" s="61"/>
      <c r="B44" s="62">
        <v>334.7</v>
      </c>
      <c r="C44" s="63" t="s">
        <v>45</v>
      </c>
      <c r="D44" s="64">
        <v>497803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2"/>
        <v>497803</v>
      </c>
      <c r="Q44" s="65">
        <f>(P44/Q$137)</f>
        <v>2.3639951181752994</v>
      </c>
      <c r="R44" s="92"/>
    </row>
    <row r="45" spans="1:18">
      <c r="A45" s="61"/>
      <c r="B45" s="62">
        <v>334.9</v>
      </c>
      <c r="C45" s="63" t="s">
        <v>244</v>
      </c>
      <c r="D45" s="64">
        <v>168025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2"/>
        <v>168025</v>
      </c>
      <c r="Q45" s="65">
        <f>(P45/Q$137)</f>
        <v>0.79792664915921496</v>
      </c>
      <c r="R45" s="92"/>
    </row>
    <row r="46" spans="1:18">
      <c r="A46" s="61"/>
      <c r="B46" s="62">
        <v>335.12099999999998</v>
      </c>
      <c r="C46" s="63" t="s">
        <v>290</v>
      </c>
      <c r="D46" s="64">
        <v>7501346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2"/>
        <v>7501346</v>
      </c>
      <c r="Q46" s="65">
        <f>(P46/Q$137)</f>
        <v>35.622817306733403</v>
      </c>
      <c r="R46" s="92"/>
    </row>
    <row r="47" spans="1:18">
      <c r="A47" s="61"/>
      <c r="B47" s="62">
        <v>335.13</v>
      </c>
      <c r="C47" s="63" t="s">
        <v>183</v>
      </c>
      <c r="D47" s="64">
        <v>68233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2"/>
        <v>68233</v>
      </c>
      <c r="Q47" s="65">
        <f>(P47/Q$137)</f>
        <v>0.32402874008082555</v>
      </c>
      <c r="R47" s="92"/>
    </row>
    <row r="48" spans="1:18">
      <c r="A48" s="61"/>
      <c r="B48" s="62">
        <v>335.14</v>
      </c>
      <c r="C48" s="63" t="s">
        <v>184</v>
      </c>
      <c r="D48" s="64">
        <v>55700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2"/>
        <v>55700</v>
      </c>
      <c r="Q48" s="65">
        <f>(P48/Q$137)</f>
        <v>0.26451131889997481</v>
      </c>
      <c r="R48" s="92"/>
    </row>
    <row r="49" spans="1:18">
      <c r="A49" s="61"/>
      <c r="B49" s="62">
        <v>335.15</v>
      </c>
      <c r="C49" s="63" t="s">
        <v>185</v>
      </c>
      <c r="D49" s="64">
        <v>69890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2"/>
        <v>69890</v>
      </c>
      <c r="Q49" s="65">
        <f>(P49/Q$137)</f>
        <v>0.33189759565384636</v>
      </c>
      <c r="R49" s="92"/>
    </row>
    <row r="50" spans="1:18">
      <c r="A50" s="61"/>
      <c r="B50" s="62">
        <v>335.16</v>
      </c>
      <c r="C50" s="63" t="s">
        <v>291</v>
      </c>
      <c r="D50" s="64">
        <v>236750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2"/>
        <v>236750</v>
      </c>
      <c r="Q50" s="65">
        <f>(P50/Q$137)</f>
        <v>1.1242918267427118</v>
      </c>
      <c r="R50" s="92"/>
    </row>
    <row r="51" spans="1:18">
      <c r="A51" s="61"/>
      <c r="B51" s="62">
        <v>335.18</v>
      </c>
      <c r="C51" s="63" t="s">
        <v>292</v>
      </c>
      <c r="D51" s="64">
        <v>13976296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2"/>
        <v>13976296</v>
      </c>
      <c r="Q51" s="65">
        <f>(P51/Q$137)</f>
        <v>66.371427078930751</v>
      </c>
      <c r="R51" s="92"/>
    </row>
    <row r="52" spans="1:18">
      <c r="A52" s="61"/>
      <c r="B52" s="62">
        <v>335.21</v>
      </c>
      <c r="C52" s="63" t="s">
        <v>52</v>
      </c>
      <c r="D52" s="64">
        <v>0</v>
      </c>
      <c r="E52" s="64">
        <v>78795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2"/>
        <v>78795</v>
      </c>
      <c r="Q52" s="65">
        <f>(P52/Q$137)</f>
        <v>0.37418616468085308</v>
      </c>
      <c r="R52" s="92"/>
    </row>
    <row r="53" spans="1:18">
      <c r="A53" s="61"/>
      <c r="B53" s="62">
        <v>335.48</v>
      </c>
      <c r="C53" s="63" t="s">
        <v>53</v>
      </c>
      <c r="D53" s="64">
        <v>0</v>
      </c>
      <c r="E53" s="64">
        <v>2945652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ref="P53:P58" si="3">SUM(D53:O53)</f>
        <v>2945652</v>
      </c>
      <c r="Q53" s="65">
        <f>(P53/Q$137)</f>
        <v>13.988479273614876</v>
      </c>
      <c r="R53" s="92"/>
    </row>
    <row r="54" spans="1:18">
      <c r="A54" s="61"/>
      <c r="B54" s="62">
        <v>335.5</v>
      </c>
      <c r="C54" s="63" t="s">
        <v>54</v>
      </c>
      <c r="D54" s="64">
        <v>0</v>
      </c>
      <c r="E54" s="64">
        <v>2691181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3"/>
        <v>2691181</v>
      </c>
      <c r="Q54" s="65">
        <f>(P54/Q$137)</f>
        <v>12.780032957065586</v>
      </c>
      <c r="R54" s="92"/>
    </row>
    <row r="55" spans="1:18">
      <c r="A55" s="61"/>
      <c r="B55" s="62">
        <v>335.7</v>
      </c>
      <c r="C55" s="63" t="s">
        <v>56</v>
      </c>
      <c r="D55" s="64">
        <v>0</v>
      </c>
      <c r="E55" s="64">
        <v>43959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3"/>
        <v>43959</v>
      </c>
      <c r="Q55" s="65">
        <f>(P55/Q$137)</f>
        <v>0.20875499223561927</v>
      </c>
      <c r="R55" s="92"/>
    </row>
    <row r="56" spans="1:18">
      <c r="A56" s="61"/>
      <c r="B56" s="62">
        <v>335.9</v>
      </c>
      <c r="C56" s="63" t="s">
        <v>151</v>
      </c>
      <c r="D56" s="64">
        <v>0</v>
      </c>
      <c r="E56" s="64">
        <v>138557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3"/>
        <v>138557</v>
      </c>
      <c r="Q56" s="65">
        <f>(P56/Q$137)</f>
        <v>0.65798733954800381</v>
      </c>
      <c r="R56" s="92"/>
    </row>
    <row r="57" spans="1:18">
      <c r="A57" s="61"/>
      <c r="B57" s="62">
        <v>337.5</v>
      </c>
      <c r="C57" s="63" t="s">
        <v>153</v>
      </c>
      <c r="D57" s="64">
        <v>0</v>
      </c>
      <c r="E57" s="64">
        <v>5249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3"/>
        <v>5249</v>
      </c>
      <c r="Q57" s="65">
        <f>(P57/Q$137)</f>
        <v>2.4926748885205886E-2</v>
      </c>
      <c r="R57" s="92"/>
    </row>
    <row r="58" spans="1:18">
      <c r="A58" s="61"/>
      <c r="B58" s="62">
        <v>338</v>
      </c>
      <c r="C58" s="63" t="s">
        <v>59</v>
      </c>
      <c r="D58" s="64">
        <v>0</v>
      </c>
      <c r="E58" s="64">
        <v>1989587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3"/>
        <v>1989587</v>
      </c>
      <c r="Q58" s="65">
        <f>(P58/Q$137)</f>
        <v>9.4482635805429851</v>
      </c>
      <c r="R58" s="92"/>
    </row>
    <row r="59" spans="1:18" ht="15.75">
      <c r="A59" s="66" t="s">
        <v>65</v>
      </c>
      <c r="B59" s="67"/>
      <c r="C59" s="68"/>
      <c r="D59" s="69">
        <f>SUM(D60:D108)</f>
        <v>22484527</v>
      </c>
      <c r="E59" s="69">
        <f>SUM(E60:E108)</f>
        <v>26290959</v>
      </c>
      <c r="F59" s="69">
        <f>SUM(F60:F108)</f>
        <v>0</v>
      </c>
      <c r="G59" s="69">
        <f>SUM(G60:G108)</f>
        <v>0</v>
      </c>
      <c r="H59" s="69">
        <f>SUM(H60:H108)</f>
        <v>0</v>
      </c>
      <c r="I59" s="69">
        <f>SUM(I60:I108)</f>
        <v>55025940</v>
      </c>
      <c r="J59" s="69">
        <f>SUM(J60:J108)</f>
        <v>44172123</v>
      </c>
      <c r="K59" s="69">
        <f>SUM(K60:K108)</f>
        <v>211586901</v>
      </c>
      <c r="L59" s="69">
        <f>SUM(L60:L108)</f>
        <v>0</v>
      </c>
      <c r="M59" s="69">
        <f>SUM(M60:M108)</f>
        <v>0</v>
      </c>
      <c r="N59" s="69">
        <f>SUM(N60:N108)</f>
        <v>0</v>
      </c>
      <c r="O59" s="69">
        <f>SUM(O60:O108)</f>
        <v>0</v>
      </c>
      <c r="P59" s="69">
        <f>SUM(D59:O59)</f>
        <v>359560450</v>
      </c>
      <c r="Q59" s="71">
        <f>(P59/Q$137)</f>
        <v>1707.5010566206186</v>
      </c>
      <c r="R59" s="93"/>
    </row>
    <row r="60" spans="1:18">
      <c r="A60" s="61"/>
      <c r="B60" s="62">
        <v>341.1</v>
      </c>
      <c r="C60" s="63" t="s">
        <v>188</v>
      </c>
      <c r="D60" s="64">
        <v>9196472</v>
      </c>
      <c r="E60" s="64">
        <v>88046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>SUM(D60:O60)</f>
        <v>9284518</v>
      </c>
      <c r="Q60" s="65">
        <f>(P60/Q$137)</f>
        <v>44.090845628914842</v>
      </c>
      <c r="R60" s="92"/>
    </row>
    <row r="61" spans="1:18">
      <c r="A61" s="61"/>
      <c r="B61" s="62">
        <v>341.15</v>
      </c>
      <c r="C61" s="63" t="s">
        <v>306</v>
      </c>
      <c r="D61" s="64">
        <v>0</v>
      </c>
      <c r="E61" s="64">
        <v>537459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ref="P61:P108" si="4">SUM(D61:O61)</f>
        <v>537459</v>
      </c>
      <c r="Q61" s="65">
        <f>(P61/Q$137)</f>
        <v>2.5523157799759706</v>
      </c>
      <c r="R61" s="92"/>
    </row>
    <row r="62" spans="1:18">
      <c r="A62" s="61"/>
      <c r="B62" s="62">
        <v>341.16</v>
      </c>
      <c r="C62" s="63" t="s">
        <v>313</v>
      </c>
      <c r="D62" s="64">
        <v>0</v>
      </c>
      <c r="E62" s="64">
        <v>422001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4"/>
        <v>422001</v>
      </c>
      <c r="Q62" s="65">
        <f>(P62/Q$137)</f>
        <v>2.0040222816356961</v>
      </c>
      <c r="R62" s="92"/>
    </row>
    <row r="63" spans="1:18">
      <c r="A63" s="61"/>
      <c r="B63" s="62">
        <v>341.2</v>
      </c>
      <c r="C63" s="63" t="s">
        <v>189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44172123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4"/>
        <v>44172123</v>
      </c>
      <c r="Q63" s="65">
        <f>(P63/Q$137)</f>
        <v>209.76708282480993</v>
      </c>
      <c r="R63" s="92"/>
    </row>
    <row r="64" spans="1:18">
      <c r="A64" s="61"/>
      <c r="B64" s="62">
        <v>341.3</v>
      </c>
      <c r="C64" s="63" t="s">
        <v>190</v>
      </c>
      <c r="D64" s="64">
        <v>6062244</v>
      </c>
      <c r="E64" s="64">
        <v>19920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4"/>
        <v>6082164</v>
      </c>
      <c r="Q64" s="65">
        <f>(P64/Q$137)</f>
        <v>28.883325339424534</v>
      </c>
      <c r="R64" s="92"/>
    </row>
    <row r="65" spans="1:18">
      <c r="A65" s="61"/>
      <c r="B65" s="62">
        <v>341.52</v>
      </c>
      <c r="C65" s="63" t="s">
        <v>191</v>
      </c>
      <c r="D65" s="64">
        <v>88441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4"/>
        <v>88441</v>
      </c>
      <c r="Q65" s="65">
        <f>(P65/Q$137)</f>
        <v>0.41999363653200494</v>
      </c>
      <c r="R65" s="92"/>
    </row>
    <row r="66" spans="1:18">
      <c r="A66" s="61"/>
      <c r="B66" s="62">
        <v>341.8</v>
      </c>
      <c r="C66" s="63" t="s">
        <v>192</v>
      </c>
      <c r="D66" s="64">
        <v>292352</v>
      </c>
      <c r="E66" s="64">
        <v>0</v>
      </c>
      <c r="F66" s="64">
        <v>0</v>
      </c>
      <c r="G66" s="64">
        <v>0</v>
      </c>
      <c r="H66" s="64">
        <v>0</v>
      </c>
      <c r="I66" s="64">
        <v>468087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4"/>
        <v>760439</v>
      </c>
      <c r="Q66" s="65">
        <f>(P66/Q$137)</f>
        <v>3.6112158497841644</v>
      </c>
      <c r="R66" s="92"/>
    </row>
    <row r="67" spans="1:18">
      <c r="A67" s="61"/>
      <c r="B67" s="62">
        <v>341.9</v>
      </c>
      <c r="C67" s="63" t="s">
        <v>193</v>
      </c>
      <c r="D67" s="64">
        <v>1108677</v>
      </c>
      <c r="E67" s="64">
        <v>315579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143604203</v>
      </c>
      <c r="L67" s="64">
        <v>0</v>
      </c>
      <c r="M67" s="64">
        <v>0</v>
      </c>
      <c r="N67" s="64">
        <v>0</v>
      </c>
      <c r="O67" s="64">
        <v>0</v>
      </c>
      <c r="P67" s="64">
        <f t="shared" si="4"/>
        <v>145028459</v>
      </c>
      <c r="Q67" s="65">
        <f>(P67/Q$137)</f>
        <v>688.71937106141695</v>
      </c>
      <c r="R67" s="92"/>
    </row>
    <row r="68" spans="1:18">
      <c r="A68" s="61"/>
      <c r="B68" s="62">
        <v>342.1</v>
      </c>
      <c r="C68" s="63" t="s">
        <v>74</v>
      </c>
      <c r="D68" s="64">
        <v>4550786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4"/>
        <v>4550786</v>
      </c>
      <c r="Q68" s="65">
        <f>(P68/Q$137)</f>
        <v>21.611030644372367</v>
      </c>
      <c r="R68" s="92"/>
    </row>
    <row r="69" spans="1:18">
      <c r="A69" s="61"/>
      <c r="B69" s="62">
        <v>342.3</v>
      </c>
      <c r="C69" s="63" t="s">
        <v>76</v>
      </c>
      <c r="D69" s="64">
        <v>263008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4"/>
        <v>263008</v>
      </c>
      <c r="Q69" s="65">
        <f>(P69/Q$137)</f>
        <v>1.2489873063060069</v>
      </c>
      <c r="R69" s="92"/>
    </row>
    <row r="70" spans="1:18">
      <c r="A70" s="61"/>
      <c r="B70" s="62">
        <v>342.6</v>
      </c>
      <c r="C70" s="63" t="s">
        <v>79</v>
      </c>
      <c r="D70" s="64">
        <v>0</v>
      </c>
      <c r="E70" s="64">
        <v>12300398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4"/>
        <v>12300398</v>
      </c>
      <c r="Q70" s="65">
        <f>(P70/Q$137)</f>
        <v>58.412827611752469</v>
      </c>
      <c r="R70" s="92"/>
    </row>
    <row r="71" spans="1:18">
      <c r="A71" s="61"/>
      <c r="B71" s="62">
        <v>342.9</v>
      </c>
      <c r="C71" s="63" t="s">
        <v>80</v>
      </c>
      <c r="D71" s="64">
        <v>0</v>
      </c>
      <c r="E71" s="64">
        <v>6665241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1933049</v>
      </c>
      <c r="L71" s="64">
        <v>0</v>
      </c>
      <c r="M71" s="64">
        <v>0</v>
      </c>
      <c r="N71" s="64">
        <v>0</v>
      </c>
      <c r="O71" s="64">
        <v>0</v>
      </c>
      <c r="P71" s="64">
        <f t="shared" si="4"/>
        <v>8598290</v>
      </c>
      <c r="Q71" s="65">
        <f>(P71/Q$137)</f>
        <v>40.832047184640295</v>
      </c>
      <c r="R71" s="92"/>
    </row>
    <row r="72" spans="1:18">
      <c r="A72" s="61"/>
      <c r="B72" s="62">
        <v>343.3</v>
      </c>
      <c r="C72" s="63" t="s">
        <v>81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23150204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4"/>
        <v>23150204</v>
      </c>
      <c r="Q72" s="65">
        <f>(P72/Q$137)</f>
        <v>109.9370016668487</v>
      </c>
      <c r="R72" s="92"/>
    </row>
    <row r="73" spans="1:18">
      <c r="A73" s="61"/>
      <c r="B73" s="62">
        <v>343.4</v>
      </c>
      <c r="C73" s="63" t="s">
        <v>82</v>
      </c>
      <c r="D73" s="64">
        <v>0</v>
      </c>
      <c r="E73" s="64">
        <v>0</v>
      </c>
      <c r="F73" s="64">
        <v>0</v>
      </c>
      <c r="G73" s="64">
        <v>0</v>
      </c>
      <c r="H73" s="64">
        <v>0</v>
      </c>
      <c r="I73" s="64">
        <v>5258422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4"/>
        <v>5258422</v>
      </c>
      <c r="Q73" s="65">
        <f>(P73/Q$137)</f>
        <v>24.971492613153384</v>
      </c>
      <c r="R73" s="92"/>
    </row>
    <row r="74" spans="1:18">
      <c r="A74" s="61"/>
      <c r="B74" s="62">
        <v>343.5</v>
      </c>
      <c r="C74" s="63" t="s">
        <v>83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25438090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4"/>
        <v>25438090</v>
      </c>
      <c r="Q74" s="65">
        <f>(P74/Q$137)</f>
        <v>120.80184445594723</v>
      </c>
      <c r="R74" s="92"/>
    </row>
    <row r="75" spans="1:18">
      <c r="A75" s="61"/>
      <c r="B75" s="62">
        <v>343.6</v>
      </c>
      <c r="C75" s="63" t="s">
        <v>84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4">
        <v>613359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4"/>
        <v>613359</v>
      </c>
      <c r="Q75" s="65">
        <f>(P75/Q$137)</f>
        <v>2.912754004473423</v>
      </c>
      <c r="R75" s="92"/>
    </row>
    <row r="76" spans="1:18">
      <c r="A76" s="61"/>
      <c r="B76" s="62">
        <v>343.9</v>
      </c>
      <c r="C76" s="63" t="s">
        <v>85</v>
      </c>
      <c r="D76" s="64">
        <v>197642</v>
      </c>
      <c r="E76" s="64">
        <v>9049</v>
      </c>
      <c r="F76" s="64">
        <v>0</v>
      </c>
      <c r="G76" s="64">
        <v>0</v>
      </c>
      <c r="H76" s="64">
        <v>0</v>
      </c>
      <c r="I76" s="64">
        <v>97778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4"/>
        <v>304469</v>
      </c>
      <c r="Q76" s="65">
        <f>(P76/Q$137)</f>
        <v>1.4458796544731856</v>
      </c>
      <c r="R76" s="92"/>
    </row>
    <row r="77" spans="1:18">
      <c r="A77" s="61"/>
      <c r="B77" s="62">
        <v>344.3</v>
      </c>
      <c r="C77" s="63" t="s">
        <v>194</v>
      </c>
      <c r="D77" s="64">
        <v>169660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4"/>
        <v>169660</v>
      </c>
      <c r="Q77" s="65">
        <f>(P77/Q$137)</f>
        <v>0.80569102988455532</v>
      </c>
      <c r="R77" s="92"/>
    </row>
    <row r="78" spans="1:18">
      <c r="A78" s="61"/>
      <c r="B78" s="62">
        <v>344.9</v>
      </c>
      <c r="C78" s="63" t="s">
        <v>195</v>
      </c>
      <c r="D78" s="64">
        <v>0</v>
      </c>
      <c r="E78" s="64">
        <v>1493898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4"/>
        <v>1493898</v>
      </c>
      <c r="Q78" s="65">
        <f>(P78/Q$137)</f>
        <v>7.094307545458431</v>
      </c>
      <c r="R78" s="92"/>
    </row>
    <row r="79" spans="1:18">
      <c r="A79" s="61"/>
      <c r="B79" s="62">
        <v>346.4</v>
      </c>
      <c r="C79" s="63" t="s">
        <v>90</v>
      </c>
      <c r="D79" s="64">
        <v>130673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4"/>
        <v>130673</v>
      </c>
      <c r="Q79" s="65">
        <f>(P79/Q$137)</f>
        <v>0.62054735322471111</v>
      </c>
      <c r="R79" s="92"/>
    </row>
    <row r="80" spans="1:18">
      <c r="A80" s="61"/>
      <c r="B80" s="62">
        <v>347.1</v>
      </c>
      <c r="C80" s="63" t="s">
        <v>91</v>
      </c>
      <c r="D80" s="64">
        <v>50852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4"/>
        <v>50852</v>
      </c>
      <c r="Q80" s="65">
        <f>(P80/Q$137)</f>
        <v>0.24148886155658025</v>
      </c>
      <c r="R80" s="92"/>
    </row>
    <row r="81" spans="1:18">
      <c r="A81" s="61"/>
      <c r="B81" s="62">
        <v>347.2</v>
      </c>
      <c r="C81" s="63" t="s">
        <v>92</v>
      </c>
      <c r="D81" s="64">
        <v>327124</v>
      </c>
      <c r="E81" s="64">
        <v>6000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4"/>
        <v>333124</v>
      </c>
      <c r="Q81" s="65">
        <f>(P81/Q$137)</f>
        <v>1.5819581435769339</v>
      </c>
      <c r="R81" s="92"/>
    </row>
    <row r="82" spans="1:18">
      <c r="A82" s="61"/>
      <c r="B82" s="62">
        <v>347.4</v>
      </c>
      <c r="C82" s="63" t="s">
        <v>94</v>
      </c>
      <c r="D82" s="64">
        <v>21753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4"/>
        <v>21753</v>
      </c>
      <c r="Q82" s="65">
        <f>(P82/Q$137)</f>
        <v>0.10330188007237258</v>
      </c>
      <c r="R82" s="92"/>
    </row>
    <row r="83" spans="1:18">
      <c r="A83" s="61"/>
      <c r="B83" s="62">
        <v>348.11</v>
      </c>
      <c r="C83" s="63" t="s">
        <v>197</v>
      </c>
      <c r="D83" s="64">
        <v>0</v>
      </c>
      <c r="E83" s="64">
        <v>122448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>SUM(D83:O83)</f>
        <v>122448</v>
      </c>
      <c r="Q83" s="65">
        <f>(P83/Q$137)</f>
        <v>0.581488006762372</v>
      </c>
      <c r="R83" s="92"/>
    </row>
    <row r="84" spans="1:18">
      <c r="A84" s="61"/>
      <c r="B84" s="62">
        <v>348.12</v>
      </c>
      <c r="C84" s="63" t="s">
        <v>198</v>
      </c>
      <c r="D84" s="64">
        <v>0</v>
      </c>
      <c r="E84" s="64">
        <v>5459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ref="P84:P100" si="5">SUM(D84:O84)</f>
        <v>5459</v>
      </c>
      <c r="Q84" s="65">
        <f>(P84/Q$137)</f>
        <v>2.592400879488263E-2</v>
      </c>
      <c r="R84" s="92"/>
    </row>
    <row r="85" spans="1:18">
      <c r="A85" s="61"/>
      <c r="B85" s="62">
        <v>348.13</v>
      </c>
      <c r="C85" s="63" t="s">
        <v>199</v>
      </c>
      <c r="D85" s="64">
        <v>0</v>
      </c>
      <c r="E85" s="64">
        <v>57949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5"/>
        <v>57949</v>
      </c>
      <c r="Q85" s="65">
        <f>(P85/Q$137)</f>
        <v>0.27519149764694151</v>
      </c>
      <c r="R85" s="92"/>
    </row>
    <row r="86" spans="1:18">
      <c r="A86" s="61"/>
      <c r="B86" s="62">
        <v>348.21</v>
      </c>
      <c r="C86" s="63" t="s">
        <v>274</v>
      </c>
      <c r="D86" s="64">
        <v>0</v>
      </c>
      <c r="E86" s="64">
        <v>85567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si="5"/>
        <v>85567</v>
      </c>
      <c r="Q86" s="65">
        <f>(P86/Q$137)</f>
        <v>0.40634542233957177</v>
      </c>
      <c r="R86" s="92"/>
    </row>
    <row r="87" spans="1:18">
      <c r="A87" s="61"/>
      <c r="B87" s="62">
        <v>348.22</v>
      </c>
      <c r="C87" s="63" t="s">
        <v>200</v>
      </c>
      <c r="D87" s="64">
        <v>0</v>
      </c>
      <c r="E87" s="64">
        <v>57790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5"/>
        <v>57790</v>
      </c>
      <c r="Q87" s="65">
        <f>(P87/Q$137)</f>
        <v>0.27443642942961483</v>
      </c>
      <c r="R87" s="92"/>
    </row>
    <row r="88" spans="1:18">
      <c r="A88" s="61"/>
      <c r="B88" s="62">
        <v>348.23</v>
      </c>
      <c r="C88" s="63" t="s">
        <v>201</v>
      </c>
      <c r="D88" s="64">
        <v>24843</v>
      </c>
      <c r="E88" s="64">
        <v>131710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5"/>
        <v>156553</v>
      </c>
      <c r="Q88" s="65">
        <f>(P88/Q$137)</f>
        <v>0.74344776495058817</v>
      </c>
      <c r="R88" s="92"/>
    </row>
    <row r="89" spans="1:18">
      <c r="A89" s="61"/>
      <c r="B89" s="62">
        <v>348.31</v>
      </c>
      <c r="C89" s="63" t="s">
        <v>202</v>
      </c>
      <c r="D89" s="64">
        <v>0</v>
      </c>
      <c r="E89" s="64">
        <v>1345055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5"/>
        <v>1345055</v>
      </c>
      <c r="Q89" s="65">
        <f>(P89/Q$137)</f>
        <v>6.3874734657631178</v>
      </c>
      <c r="R89" s="92"/>
    </row>
    <row r="90" spans="1:18">
      <c r="A90" s="61"/>
      <c r="B90" s="62">
        <v>348.32</v>
      </c>
      <c r="C90" s="63" t="s">
        <v>203</v>
      </c>
      <c r="D90" s="64">
        <v>0</v>
      </c>
      <c r="E90" s="64">
        <v>29196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36931849</v>
      </c>
      <c r="L90" s="64">
        <v>0</v>
      </c>
      <c r="M90" s="64">
        <v>0</v>
      </c>
      <c r="N90" s="64">
        <v>0</v>
      </c>
      <c r="O90" s="64">
        <v>0</v>
      </c>
      <c r="P90" s="64">
        <f t="shared" si="5"/>
        <v>36961045</v>
      </c>
      <c r="Q90" s="65">
        <f>(P90/Q$137)</f>
        <v>175.52270665837199</v>
      </c>
      <c r="R90" s="92"/>
    </row>
    <row r="91" spans="1:18">
      <c r="A91" s="61"/>
      <c r="B91" s="62">
        <v>348.41</v>
      </c>
      <c r="C91" s="63" t="s">
        <v>204</v>
      </c>
      <c r="D91" s="64">
        <v>0</v>
      </c>
      <c r="E91" s="64">
        <v>556710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 t="shared" si="5"/>
        <v>556710</v>
      </c>
      <c r="Q91" s="65">
        <f>(P91/Q$137)</f>
        <v>2.6437360205530518</v>
      </c>
      <c r="R91" s="92"/>
    </row>
    <row r="92" spans="1:18">
      <c r="A92" s="61"/>
      <c r="B92" s="62">
        <v>348.42</v>
      </c>
      <c r="C92" s="63" t="s">
        <v>205</v>
      </c>
      <c r="D92" s="64">
        <v>0</v>
      </c>
      <c r="E92" s="64">
        <v>176762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 t="shared" si="5"/>
        <v>176762</v>
      </c>
      <c r="Q92" s="65">
        <f>(P92/Q$137)</f>
        <v>0.83941741025848027</v>
      </c>
      <c r="R92" s="92"/>
    </row>
    <row r="93" spans="1:18">
      <c r="A93" s="61"/>
      <c r="B93" s="62">
        <v>348.48</v>
      </c>
      <c r="C93" s="63" t="s">
        <v>206</v>
      </c>
      <c r="D93" s="64">
        <v>0</v>
      </c>
      <c r="E93" s="64">
        <v>15227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si="5"/>
        <v>15227</v>
      </c>
      <c r="Q93" s="65">
        <f>(P93/Q$137)</f>
        <v>7.2310841164989523E-2</v>
      </c>
      <c r="R93" s="92"/>
    </row>
    <row r="94" spans="1:18">
      <c r="A94" s="61"/>
      <c r="B94" s="62">
        <v>348.51</v>
      </c>
      <c r="C94" s="63" t="s">
        <v>293</v>
      </c>
      <c r="D94" s="64">
        <v>0</v>
      </c>
      <c r="E94" s="64">
        <v>75625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 t="shared" si="5"/>
        <v>75625</v>
      </c>
      <c r="Q94" s="65">
        <f>(P94/Q$137)</f>
        <v>0.35913228890144699</v>
      </c>
      <c r="R94" s="92"/>
    </row>
    <row r="95" spans="1:18">
      <c r="A95" s="61"/>
      <c r="B95" s="62">
        <v>348.52</v>
      </c>
      <c r="C95" s="63" t="s">
        <v>294</v>
      </c>
      <c r="D95" s="64">
        <v>0</v>
      </c>
      <c r="E95" s="64">
        <v>205866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 t="shared" si="5"/>
        <v>205866</v>
      </c>
      <c r="Q95" s="65">
        <f>(P95/Q$137)</f>
        <v>0.97762813602625165</v>
      </c>
      <c r="R95" s="92"/>
    </row>
    <row r="96" spans="1:18">
      <c r="A96" s="61"/>
      <c r="B96" s="62">
        <v>348.53</v>
      </c>
      <c r="C96" s="63" t="s">
        <v>295</v>
      </c>
      <c r="D96" s="64">
        <v>0</v>
      </c>
      <c r="E96" s="64">
        <v>417015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f t="shared" si="5"/>
        <v>417015</v>
      </c>
      <c r="Q96" s="65">
        <f>(P96/Q$137)</f>
        <v>1.9803444820659426</v>
      </c>
      <c r="R96" s="92"/>
    </row>
    <row r="97" spans="1:18">
      <c r="A97" s="61"/>
      <c r="B97" s="62">
        <v>348.61</v>
      </c>
      <c r="C97" s="63" t="s">
        <v>257</v>
      </c>
      <c r="D97" s="64">
        <v>0</v>
      </c>
      <c r="E97" s="64">
        <v>7605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64">
        <v>0</v>
      </c>
      <c r="O97" s="64">
        <v>0</v>
      </c>
      <c r="P97" s="64">
        <f t="shared" si="5"/>
        <v>7605</v>
      </c>
      <c r="Q97" s="65">
        <f>(P97/Q$137)</f>
        <v>3.6115055300436419E-2</v>
      </c>
      <c r="R97" s="92"/>
    </row>
    <row r="98" spans="1:18">
      <c r="A98" s="61"/>
      <c r="B98" s="62">
        <v>348.62</v>
      </c>
      <c r="C98" s="63" t="s">
        <v>210</v>
      </c>
      <c r="D98" s="64">
        <v>0</v>
      </c>
      <c r="E98" s="64">
        <v>266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4">
        <f t="shared" si="5"/>
        <v>266</v>
      </c>
      <c r="Q98" s="65">
        <f>(P98/Q$137)</f>
        <v>1.263195885590544E-3</v>
      </c>
      <c r="R98" s="92"/>
    </row>
    <row r="99" spans="1:18">
      <c r="A99" s="61"/>
      <c r="B99" s="62">
        <v>348.71</v>
      </c>
      <c r="C99" s="63" t="s">
        <v>211</v>
      </c>
      <c r="D99" s="64">
        <v>0</v>
      </c>
      <c r="E99" s="64">
        <v>265090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f t="shared" si="5"/>
        <v>265090</v>
      </c>
      <c r="Q99" s="65">
        <f>(P99/Q$137)</f>
        <v>1.2588744259819449</v>
      </c>
      <c r="R99" s="92"/>
    </row>
    <row r="100" spans="1:18">
      <c r="A100" s="61"/>
      <c r="B100" s="62">
        <v>348.72</v>
      </c>
      <c r="C100" s="63" t="s">
        <v>212</v>
      </c>
      <c r="D100" s="64">
        <v>0</v>
      </c>
      <c r="E100" s="64">
        <v>15510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f t="shared" si="5"/>
        <v>15510</v>
      </c>
      <c r="Q100" s="65">
        <f>(P100/Q$137)</f>
        <v>7.3654767614696762E-2</v>
      </c>
      <c r="R100" s="92"/>
    </row>
    <row r="101" spans="1:18">
      <c r="A101" s="61"/>
      <c r="B101" s="62">
        <v>348.85</v>
      </c>
      <c r="C101" s="63" t="s">
        <v>302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29117800</v>
      </c>
      <c r="L101" s="64">
        <v>0</v>
      </c>
      <c r="M101" s="64">
        <v>0</v>
      </c>
      <c r="N101" s="64">
        <v>0</v>
      </c>
      <c r="O101" s="64">
        <v>0</v>
      </c>
      <c r="P101" s="64">
        <f t="shared" si="4"/>
        <v>29117800</v>
      </c>
      <c r="Q101" s="65">
        <f>(P101/Q$137)</f>
        <v>138.27625999040731</v>
      </c>
      <c r="R101" s="92"/>
    </row>
    <row r="102" spans="1:18">
      <c r="A102" s="61"/>
      <c r="B102" s="62">
        <v>348.92099999999999</v>
      </c>
      <c r="C102" s="63" t="s">
        <v>213</v>
      </c>
      <c r="D102" s="64">
        <v>0</v>
      </c>
      <c r="E102" s="64">
        <v>46296</v>
      </c>
      <c r="F102" s="64">
        <v>0</v>
      </c>
      <c r="G102" s="64">
        <v>0</v>
      </c>
      <c r="H102" s="64">
        <v>0</v>
      </c>
      <c r="I102" s="64">
        <v>0</v>
      </c>
      <c r="J102" s="64">
        <v>0</v>
      </c>
      <c r="K102" s="64">
        <v>0</v>
      </c>
      <c r="L102" s="64">
        <v>0</v>
      </c>
      <c r="M102" s="64">
        <v>0</v>
      </c>
      <c r="N102" s="64">
        <v>0</v>
      </c>
      <c r="O102" s="64">
        <v>0</v>
      </c>
      <c r="P102" s="64">
        <f t="shared" si="4"/>
        <v>46296</v>
      </c>
      <c r="Q102" s="65">
        <f>(P102/Q$137)</f>
        <v>0.21985307037330762</v>
      </c>
      <c r="R102" s="92"/>
    </row>
    <row r="103" spans="1:18">
      <c r="A103" s="61"/>
      <c r="B103" s="62">
        <v>348.92200000000003</v>
      </c>
      <c r="C103" s="63" t="s">
        <v>214</v>
      </c>
      <c r="D103" s="64">
        <v>0</v>
      </c>
      <c r="E103" s="64">
        <v>46296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  <c r="L103" s="64">
        <v>0</v>
      </c>
      <c r="M103" s="64">
        <v>0</v>
      </c>
      <c r="N103" s="64">
        <v>0</v>
      </c>
      <c r="O103" s="64">
        <v>0</v>
      </c>
      <c r="P103" s="64">
        <f t="shared" si="4"/>
        <v>46296</v>
      </c>
      <c r="Q103" s="65">
        <f>(P103/Q$137)</f>
        <v>0.21985307037330762</v>
      </c>
      <c r="R103" s="92"/>
    </row>
    <row r="104" spans="1:18">
      <c r="A104" s="61"/>
      <c r="B104" s="62">
        <v>348.923</v>
      </c>
      <c r="C104" s="63" t="s">
        <v>215</v>
      </c>
      <c r="D104" s="64">
        <v>0</v>
      </c>
      <c r="E104" s="64">
        <v>46296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0</v>
      </c>
      <c r="L104" s="64">
        <v>0</v>
      </c>
      <c r="M104" s="64">
        <v>0</v>
      </c>
      <c r="N104" s="64">
        <v>0</v>
      </c>
      <c r="O104" s="64">
        <v>0</v>
      </c>
      <c r="P104" s="64">
        <f t="shared" si="4"/>
        <v>46296</v>
      </c>
      <c r="Q104" s="65">
        <f>(P104/Q$137)</f>
        <v>0.21985307037330762</v>
      </c>
      <c r="R104" s="92"/>
    </row>
    <row r="105" spans="1:18">
      <c r="A105" s="61"/>
      <c r="B105" s="62">
        <v>348.92399999999998</v>
      </c>
      <c r="C105" s="63" t="s">
        <v>216</v>
      </c>
      <c r="D105" s="64">
        <v>0</v>
      </c>
      <c r="E105" s="64">
        <v>46296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f t="shared" si="4"/>
        <v>46296</v>
      </c>
      <c r="Q105" s="65">
        <f>(P105/Q$137)</f>
        <v>0.21985307037330762</v>
      </c>
      <c r="R105" s="92"/>
    </row>
    <row r="106" spans="1:18">
      <c r="A106" s="61"/>
      <c r="B106" s="62">
        <v>348.93</v>
      </c>
      <c r="C106" s="63" t="s">
        <v>217</v>
      </c>
      <c r="D106" s="64">
        <v>0</v>
      </c>
      <c r="E106" s="64">
        <v>425802</v>
      </c>
      <c r="F106" s="64">
        <v>0</v>
      </c>
      <c r="G106" s="64">
        <v>0</v>
      </c>
      <c r="H106" s="64">
        <v>0</v>
      </c>
      <c r="I106" s="64">
        <v>0</v>
      </c>
      <c r="J106" s="64">
        <v>0</v>
      </c>
      <c r="K106" s="64">
        <v>0</v>
      </c>
      <c r="L106" s="64">
        <v>0</v>
      </c>
      <c r="M106" s="64">
        <v>0</v>
      </c>
      <c r="N106" s="64">
        <v>0</v>
      </c>
      <c r="O106" s="64">
        <v>0</v>
      </c>
      <c r="P106" s="64">
        <f t="shared" si="4"/>
        <v>425802</v>
      </c>
      <c r="Q106" s="65">
        <f>(P106/Q$137)</f>
        <v>2.0220726860008451</v>
      </c>
      <c r="R106" s="92"/>
    </row>
    <row r="107" spans="1:18">
      <c r="A107" s="61"/>
      <c r="B107" s="62">
        <v>348.99</v>
      </c>
      <c r="C107" s="63" t="s">
        <v>219</v>
      </c>
      <c r="D107" s="64">
        <v>0</v>
      </c>
      <c r="E107" s="64">
        <v>94165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</v>
      </c>
      <c r="L107" s="64">
        <v>0</v>
      </c>
      <c r="M107" s="64">
        <v>0</v>
      </c>
      <c r="N107" s="64">
        <v>0</v>
      </c>
      <c r="O107" s="64">
        <v>0</v>
      </c>
      <c r="P107" s="64">
        <f t="shared" si="4"/>
        <v>94165</v>
      </c>
      <c r="Q107" s="65">
        <f>(P107/Q$137)</f>
        <v>0.44717609235576533</v>
      </c>
      <c r="R107" s="92"/>
    </row>
    <row r="108" spans="1:18">
      <c r="A108" s="61"/>
      <c r="B108" s="62">
        <v>349</v>
      </c>
      <c r="C108" s="63" t="s">
        <v>297</v>
      </c>
      <c r="D108" s="64">
        <v>0</v>
      </c>
      <c r="E108" s="64">
        <v>157367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f t="shared" si="4"/>
        <v>157367</v>
      </c>
      <c r="Q108" s="65">
        <f>(P108/Q$137)</f>
        <v>0.74731333431476377</v>
      </c>
      <c r="R108" s="92"/>
    </row>
    <row r="109" spans="1:18" ht="15.75">
      <c r="A109" s="66" t="s">
        <v>66</v>
      </c>
      <c r="B109" s="67"/>
      <c r="C109" s="68"/>
      <c r="D109" s="69">
        <f>SUM(D110:D115)</f>
        <v>278651</v>
      </c>
      <c r="E109" s="69">
        <f>SUM(E110:E115)</f>
        <v>1649665</v>
      </c>
      <c r="F109" s="69">
        <f>SUM(F110:F115)</f>
        <v>0</v>
      </c>
      <c r="G109" s="69">
        <f>SUM(G110:G115)</f>
        <v>0</v>
      </c>
      <c r="H109" s="69">
        <f>SUM(H110:H115)</f>
        <v>0</v>
      </c>
      <c r="I109" s="69">
        <f>SUM(I110:I115)</f>
        <v>1300</v>
      </c>
      <c r="J109" s="69">
        <f>SUM(J110:J115)</f>
        <v>0</v>
      </c>
      <c r="K109" s="69">
        <f>SUM(K110:K115)</f>
        <v>0</v>
      </c>
      <c r="L109" s="69">
        <f>SUM(L110:L115)</f>
        <v>0</v>
      </c>
      <c r="M109" s="69">
        <f>SUM(M110:M115)</f>
        <v>0</v>
      </c>
      <c r="N109" s="69">
        <f>SUM(N110:N115)</f>
        <v>0</v>
      </c>
      <c r="O109" s="69">
        <f>SUM(O110:O115)</f>
        <v>0</v>
      </c>
      <c r="P109" s="69">
        <f>SUM(D109:O109)</f>
        <v>1929616</v>
      </c>
      <c r="Q109" s="71">
        <f>(P109/Q$137)</f>
        <v>9.1634698946228692</v>
      </c>
      <c r="R109" s="93"/>
    </row>
    <row r="110" spans="1:18">
      <c r="A110" s="72"/>
      <c r="B110" s="73">
        <v>351.1</v>
      </c>
      <c r="C110" s="74" t="s">
        <v>118</v>
      </c>
      <c r="D110" s="64">
        <v>720</v>
      </c>
      <c r="E110" s="64">
        <v>91126</v>
      </c>
      <c r="F110" s="64">
        <v>0</v>
      </c>
      <c r="G110" s="64">
        <v>0</v>
      </c>
      <c r="H110" s="64">
        <v>0</v>
      </c>
      <c r="I110" s="64">
        <v>0</v>
      </c>
      <c r="J110" s="64">
        <v>0</v>
      </c>
      <c r="K110" s="64">
        <v>0</v>
      </c>
      <c r="L110" s="64">
        <v>0</v>
      </c>
      <c r="M110" s="64">
        <v>0</v>
      </c>
      <c r="N110" s="64">
        <v>0</v>
      </c>
      <c r="O110" s="64">
        <v>0</v>
      </c>
      <c r="P110" s="64">
        <f>SUM(D110:O110)</f>
        <v>91846</v>
      </c>
      <c r="Q110" s="65">
        <f>(P110/Q$137)</f>
        <v>0.43616349363890644</v>
      </c>
      <c r="R110" s="92"/>
    </row>
    <row r="111" spans="1:18">
      <c r="A111" s="72"/>
      <c r="B111" s="73">
        <v>351.2</v>
      </c>
      <c r="C111" s="74" t="s">
        <v>119</v>
      </c>
      <c r="D111" s="64">
        <v>0</v>
      </c>
      <c r="E111" s="64">
        <v>287820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f t="shared" ref="P111:P115" si="6">SUM(D111:O111)</f>
        <v>287820</v>
      </c>
      <c r="Q111" s="65">
        <f>(P111/Q$137)</f>
        <v>1.3668159390626706</v>
      </c>
      <c r="R111" s="92"/>
    </row>
    <row r="112" spans="1:18">
      <c r="A112" s="72"/>
      <c r="B112" s="73">
        <v>351.5</v>
      </c>
      <c r="C112" s="74" t="s">
        <v>120</v>
      </c>
      <c r="D112" s="64">
        <v>0</v>
      </c>
      <c r="E112" s="64">
        <v>615837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  <c r="L112" s="64">
        <v>0</v>
      </c>
      <c r="M112" s="64">
        <v>0</v>
      </c>
      <c r="N112" s="64">
        <v>0</v>
      </c>
      <c r="O112" s="64">
        <v>0</v>
      </c>
      <c r="P112" s="64">
        <f t="shared" si="6"/>
        <v>615837</v>
      </c>
      <c r="Q112" s="65">
        <f>(P112/Q$137)</f>
        <v>2.9245216714076085</v>
      </c>
      <c r="R112" s="92"/>
    </row>
    <row r="113" spans="1:18">
      <c r="A113" s="72"/>
      <c r="B113" s="73">
        <v>351.8</v>
      </c>
      <c r="C113" s="74" t="s">
        <v>220</v>
      </c>
      <c r="D113" s="64">
        <v>0</v>
      </c>
      <c r="E113" s="64">
        <v>192173</v>
      </c>
      <c r="F113" s="64">
        <v>0</v>
      </c>
      <c r="G113" s="64">
        <v>0</v>
      </c>
      <c r="H113" s="64">
        <v>0</v>
      </c>
      <c r="I113" s="64">
        <v>0</v>
      </c>
      <c r="J113" s="64">
        <v>0</v>
      </c>
      <c r="K113" s="64">
        <v>0</v>
      </c>
      <c r="L113" s="64">
        <v>0</v>
      </c>
      <c r="M113" s="64">
        <v>0</v>
      </c>
      <c r="N113" s="64">
        <v>0</v>
      </c>
      <c r="O113" s="64">
        <v>0</v>
      </c>
      <c r="P113" s="64">
        <f t="shared" si="6"/>
        <v>192173</v>
      </c>
      <c r="Q113" s="65">
        <f>(P113/Q$137)</f>
        <v>0.91260204105861509</v>
      </c>
      <c r="R113" s="92"/>
    </row>
    <row r="114" spans="1:18">
      <c r="A114" s="72"/>
      <c r="B114" s="73">
        <v>354</v>
      </c>
      <c r="C114" s="74" t="s">
        <v>121</v>
      </c>
      <c r="D114" s="64">
        <v>267943</v>
      </c>
      <c r="E114" s="64">
        <v>49537</v>
      </c>
      <c r="F114" s="64">
        <v>0</v>
      </c>
      <c r="G114" s="64">
        <v>0</v>
      </c>
      <c r="H114" s="64">
        <v>0</v>
      </c>
      <c r="I114" s="64">
        <v>1300</v>
      </c>
      <c r="J114" s="64">
        <v>0</v>
      </c>
      <c r="K114" s="64">
        <v>0</v>
      </c>
      <c r="L114" s="64">
        <v>0</v>
      </c>
      <c r="M114" s="64">
        <v>0</v>
      </c>
      <c r="N114" s="64">
        <v>0</v>
      </c>
      <c r="O114" s="64">
        <v>0</v>
      </c>
      <c r="P114" s="64">
        <f t="shared" si="6"/>
        <v>318780</v>
      </c>
      <c r="Q114" s="65">
        <f>(P114/Q$137)</f>
        <v>1.5138405428892994</v>
      </c>
      <c r="R114" s="92"/>
    </row>
    <row r="115" spans="1:18">
      <c r="A115" s="72"/>
      <c r="B115" s="73">
        <v>359</v>
      </c>
      <c r="C115" s="74" t="s">
        <v>124</v>
      </c>
      <c r="D115" s="64">
        <v>9988</v>
      </c>
      <c r="E115" s="64">
        <v>413172</v>
      </c>
      <c r="F115" s="64">
        <v>0</v>
      </c>
      <c r="G115" s="64">
        <v>0</v>
      </c>
      <c r="H115" s="64">
        <v>0</v>
      </c>
      <c r="I115" s="64">
        <v>0</v>
      </c>
      <c r="J115" s="64">
        <v>0</v>
      </c>
      <c r="K115" s="64">
        <v>0</v>
      </c>
      <c r="L115" s="64">
        <v>0</v>
      </c>
      <c r="M115" s="64">
        <v>0</v>
      </c>
      <c r="N115" s="64">
        <v>0</v>
      </c>
      <c r="O115" s="64">
        <v>0</v>
      </c>
      <c r="P115" s="64">
        <f t="shared" si="6"/>
        <v>423160</v>
      </c>
      <c r="Q115" s="65">
        <f>(P115/Q$137)</f>
        <v>2.0095262065657691</v>
      </c>
      <c r="R115" s="92"/>
    </row>
    <row r="116" spans="1:18" ht="15.75">
      <c r="A116" s="66" t="s">
        <v>4</v>
      </c>
      <c r="B116" s="67"/>
      <c r="C116" s="68"/>
      <c r="D116" s="69">
        <f>SUM(D117:D124)</f>
        <v>9465452</v>
      </c>
      <c r="E116" s="69">
        <f>SUM(E117:E124)</f>
        <v>14543293</v>
      </c>
      <c r="F116" s="69">
        <f>SUM(F117:F124)</f>
        <v>45405</v>
      </c>
      <c r="G116" s="69">
        <f>SUM(G117:G124)</f>
        <v>1652457</v>
      </c>
      <c r="H116" s="69">
        <f>SUM(H117:H124)</f>
        <v>0</v>
      </c>
      <c r="I116" s="69">
        <f>SUM(I117:I124)</f>
        <v>15077659</v>
      </c>
      <c r="J116" s="69">
        <f>SUM(J117:J124)</f>
        <v>4193595</v>
      </c>
      <c r="K116" s="69">
        <f>SUM(K117:K124)</f>
        <v>0</v>
      </c>
      <c r="L116" s="69">
        <f>SUM(L117:L124)</f>
        <v>0</v>
      </c>
      <c r="M116" s="69">
        <f>SUM(M117:M124)</f>
        <v>0</v>
      </c>
      <c r="N116" s="69">
        <f>SUM(N117:N124)</f>
        <v>0</v>
      </c>
      <c r="O116" s="69">
        <f>SUM(O117:O124)</f>
        <v>0</v>
      </c>
      <c r="P116" s="69">
        <f>SUM(D116:O116)</f>
        <v>44977861</v>
      </c>
      <c r="Q116" s="71">
        <f>(P116/Q$137)</f>
        <v>213.59341713482479</v>
      </c>
      <c r="R116" s="93"/>
    </row>
    <row r="117" spans="1:18">
      <c r="A117" s="61"/>
      <c r="B117" s="62">
        <v>361.1</v>
      </c>
      <c r="C117" s="63" t="s">
        <v>126</v>
      </c>
      <c r="D117" s="64">
        <v>4257643</v>
      </c>
      <c r="E117" s="64">
        <v>4472492</v>
      </c>
      <c r="F117" s="64">
        <v>17070</v>
      </c>
      <c r="G117" s="64">
        <v>463945</v>
      </c>
      <c r="H117" s="64">
        <v>0</v>
      </c>
      <c r="I117" s="64">
        <v>5043741</v>
      </c>
      <c r="J117" s="64">
        <v>674281</v>
      </c>
      <c r="K117" s="64">
        <v>0</v>
      </c>
      <c r="L117" s="64">
        <v>0</v>
      </c>
      <c r="M117" s="64">
        <v>0</v>
      </c>
      <c r="N117" s="64">
        <v>0</v>
      </c>
      <c r="O117" s="64">
        <v>0</v>
      </c>
      <c r="P117" s="64">
        <f>SUM(D117:O117)</f>
        <v>14929172</v>
      </c>
      <c r="Q117" s="65">
        <f>(P117/Q$137)</f>
        <v>70.896498667945693</v>
      </c>
      <c r="R117" s="92"/>
    </row>
    <row r="118" spans="1:18">
      <c r="A118" s="61"/>
      <c r="B118" s="62">
        <v>361.3</v>
      </c>
      <c r="C118" s="63" t="s">
        <v>127</v>
      </c>
      <c r="D118" s="64">
        <v>3885420</v>
      </c>
      <c r="E118" s="64">
        <v>6992784</v>
      </c>
      <c r="F118" s="64">
        <v>28335</v>
      </c>
      <c r="G118" s="64">
        <v>1039773</v>
      </c>
      <c r="H118" s="64">
        <v>0</v>
      </c>
      <c r="I118" s="64">
        <v>6903635</v>
      </c>
      <c r="J118" s="64">
        <v>882707</v>
      </c>
      <c r="K118" s="64">
        <v>0</v>
      </c>
      <c r="L118" s="64">
        <v>0</v>
      </c>
      <c r="M118" s="64">
        <v>0</v>
      </c>
      <c r="N118" s="64">
        <v>0</v>
      </c>
      <c r="O118" s="64">
        <v>0</v>
      </c>
      <c r="P118" s="64">
        <f t="shared" ref="P118:P124" si="7">SUM(D118:O118)</f>
        <v>19732654</v>
      </c>
      <c r="Q118" s="65">
        <f>(P118/Q$137)</f>
        <v>93.707546408202219</v>
      </c>
      <c r="R118" s="92"/>
    </row>
    <row r="119" spans="1:18">
      <c r="A119" s="61"/>
      <c r="B119" s="62">
        <v>362</v>
      </c>
      <c r="C119" s="63" t="s">
        <v>128</v>
      </c>
      <c r="D119" s="64">
        <v>545203</v>
      </c>
      <c r="E119" s="64">
        <v>496637</v>
      </c>
      <c r="F119" s="64">
        <v>0</v>
      </c>
      <c r="G119" s="64">
        <v>0</v>
      </c>
      <c r="H119" s="64">
        <v>0</v>
      </c>
      <c r="I119" s="64">
        <v>2097292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f t="shared" si="7"/>
        <v>3139132</v>
      </c>
      <c r="Q119" s="65">
        <f>(P119/Q$137)</f>
        <v>14.907288070397051</v>
      </c>
      <c r="R119" s="92"/>
    </row>
    <row r="120" spans="1:18">
      <c r="A120" s="61"/>
      <c r="B120" s="62">
        <v>364</v>
      </c>
      <c r="C120" s="63" t="s">
        <v>222</v>
      </c>
      <c r="D120" s="64">
        <v>113486</v>
      </c>
      <c r="E120" s="64">
        <v>0</v>
      </c>
      <c r="F120" s="64">
        <v>0</v>
      </c>
      <c r="G120" s="64">
        <v>0</v>
      </c>
      <c r="H120" s="64">
        <v>0</v>
      </c>
      <c r="I120" s="64">
        <v>21906</v>
      </c>
      <c r="J120" s="64">
        <v>433323</v>
      </c>
      <c r="K120" s="64">
        <v>0</v>
      </c>
      <c r="L120" s="64">
        <v>0</v>
      </c>
      <c r="M120" s="64">
        <v>0</v>
      </c>
      <c r="N120" s="64">
        <v>0</v>
      </c>
      <c r="O120" s="64">
        <v>0</v>
      </c>
      <c r="P120" s="64">
        <f t="shared" si="7"/>
        <v>568715</v>
      </c>
      <c r="Q120" s="65">
        <f>(P120/Q$137)</f>
        <v>2.7007460453895726</v>
      </c>
      <c r="R120" s="92"/>
    </row>
    <row r="121" spans="1:18">
      <c r="A121" s="61"/>
      <c r="B121" s="62">
        <v>365</v>
      </c>
      <c r="C121" s="63" t="s">
        <v>223</v>
      </c>
      <c r="D121" s="64">
        <v>1408</v>
      </c>
      <c r="E121" s="64">
        <v>3746</v>
      </c>
      <c r="F121" s="64">
        <v>0</v>
      </c>
      <c r="G121" s="64">
        <v>0</v>
      </c>
      <c r="H121" s="64">
        <v>0</v>
      </c>
      <c r="I121" s="64">
        <v>190515</v>
      </c>
      <c r="J121" s="64">
        <v>0</v>
      </c>
      <c r="K121" s="64">
        <v>0</v>
      </c>
      <c r="L121" s="64">
        <v>0</v>
      </c>
      <c r="M121" s="64">
        <v>0</v>
      </c>
      <c r="N121" s="64">
        <v>0</v>
      </c>
      <c r="O121" s="64">
        <v>0</v>
      </c>
      <c r="P121" s="64">
        <f t="shared" si="7"/>
        <v>195669</v>
      </c>
      <c r="Q121" s="65">
        <f>(P121/Q$137)</f>
        <v>0.92920404412637658</v>
      </c>
      <c r="R121" s="92"/>
    </row>
    <row r="122" spans="1:18">
      <c r="A122" s="61"/>
      <c r="B122" s="62">
        <v>366</v>
      </c>
      <c r="C122" s="63" t="s">
        <v>131</v>
      </c>
      <c r="D122" s="64">
        <v>196600</v>
      </c>
      <c r="E122" s="64">
        <v>640754</v>
      </c>
      <c r="F122" s="64">
        <v>0</v>
      </c>
      <c r="G122" s="64">
        <v>0</v>
      </c>
      <c r="H122" s="64">
        <v>0</v>
      </c>
      <c r="I122" s="64">
        <v>0</v>
      </c>
      <c r="J122" s="64">
        <v>0</v>
      </c>
      <c r="K122" s="64">
        <v>0</v>
      </c>
      <c r="L122" s="64">
        <v>0</v>
      </c>
      <c r="M122" s="64">
        <v>0</v>
      </c>
      <c r="N122" s="64">
        <v>0</v>
      </c>
      <c r="O122" s="64">
        <v>0</v>
      </c>
      <c r="P122" s="64">
        <f t="shared" si="7"/>
        <v>837354</v>
      </c>
      <c r="Q122" s="65">
        <f>(P122/Q$137)</f>
        <v>3.9764741638450545</v>
      </c>
      <c r="R122" s="92"/>
    </row>
    <row r="123" spans="1:18">
      <c r="A123" s="61"/>
      <c r="B123" s="62">
        <v>369.3</v>
      </c>
      <c r="C123" s="63" t="s">
        <v>308</v>
      </c>
      <c r="D123" s="64">
        <v>20000</v>
      </c>
      <c r="E123" s="64">
        <v>839996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f t="shared" si="7"/>
        <v>859996</v>
      </c>
      <c r="Q123" s="65">
        <f>(P123/Q$137)</f>
        <v>4.0839977775350587</v>
      </c>
      <c r="R123" s="92"/>
    </row>
    <row r="124" spans="1:18">
      <c r="A124" s="61"/>
      <c r="B124" s="62">
        <v>369.9</v>
      </c>
      <c r="C124" s="63" t="s">
        <v>132</v>
      </c>
      <c r="D124" s="64">
        <v>445692</v>
      </c>
      <c r="E124" s="64">
        <v>1096884</v>
      </c>
      <c r="F124" s="64">
        <v>0</v>
      </c>
      <c r="G124" s="64">
        <v>148739</v>
      </c>
      <c r="H124" s="64">
        <v>0</v>
      </c>
      <c r="I124" s="64">
        <v>820570</v>
      </c>
      <c r="J124" s="64">
        <v>2203284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f t="shared" si="7"/>
        <v>4715169</v>
      </c>
      <c r="Q124" s="65">
        <f>(P124/Q$137)</f>
        <v>22.391661957383761</v>
      </c>
      <c r="R124" s="92"/>
    </row>
    <row r="125" spans="1:18" ht="15.75">
      <c r="A125" s="66" t="s">
        <v>67</v>
      </c>
      <c r="B125" s="67"/>
      <c r="C125" s="68"/>
      <c r="D125" s="69">
        <f>SUM(D126:D134)</f>
        <v>2909597</v>
      </c>
      <c r="E125" s="69">
        <f>SUM(E126:E134)</f>
        <v>10271596</v>
      </c>
      <c r="F125" s="69">
        <f>SUM(F126:F134)</f>
        <v>3568662</v>
      </c>
      <c r="G125" s="69">
        <f>SUM(G126:G134)</f>
        <v>0</v>
      </c>
      <c r="H125" s="69">
        <f>SUM(H126:H134)</f>
        <v>0</v>
      </c>
      <c r="I125" s="69">
        <f>SUM(I126:I134)</f>
        <v>21502633</v>
      </c>
      <c r="J125" s="69">
        <f>SUM(J126:J134)</f>
        <v>4219713</v>
      </c>
      <c r="K125" s="69">
        <f>SUM(K126:K134)</f>
        <v>0</v>
      </c>
      <c r="L125" s="69">
        <f>SUM(L126:L134)</f>
        <v>0</v>
      </c>
      <c r="M125" s="69">
        <f>SUM(M126:M134)</f>
        <v>0</v>
      </c>
      <c r="N125" s="69">
        <f>SUM(N126:N134)</f>
        <v>0</v>
      </c>
      <c r="O125" s="69">
        <f>SUM(O126:O134)</f>
        <v>0</v>
      </c>
      <c r="P125" s="69">
        <f>SUM(D125:O125)</f>
        <v>42472201</v>
      </c>
      <c r="Q125" s="71">
        <f>(P125/Q$137)</f>
        <v>201.69439682396464</v>
      </c>
      <c r="R125" s="92"/>
    </row>
    <row r="126" spans="1:18">
      <c r="A126" s="61"/>
      <c r="B126" s="62">
        <v>381</v>
      </c>
      <c r="C126" s="63" t="s">
        <v>133</v>
      </c>
      <c r="D126" s="64">
        <v>1482182</v>
      </c>
      <c r="E126" s="64">
        <v>10271596</v>
      </c>
      <c r="F126" s="64">
        <v>3568662</v>
      </c>
      <c r="G126" s="64">
        <v>0</v>
      </c>
      <c r="H126" s="64">
        <v>0</v>
      </c>
      <c r="I126" s="64">
        <v>12243</v>
      </c>
      <c r="J126" s="64">
        <v>4219713</v>
      </c>
      <c r="K126" s="64">
        <v>0</v>
      </c>
      <c r="L126" s="64">
        <v>0</v>
      </c>
      <c r="M126" s="64">
        <v>0</v>
      </c>
      <c r="N126" s="64">
        <v>0</v>
      </c>
      <c r="O126" s="64">
        <v>0</v>
      </c>
      <c r="P126" s="64">
        <f>SUM(D126:O126)</f>
        <v>19554396</v>
      </c>
      <c r="Q126" s="65">
        <f>(P126/Q$137)</f>
        <v>92.861024708301471</v>
      </c>
      <c r="R126" s="92"/>
    </row>
    <row r="127" spans="1:18">
      <c r="A127" s="61"/>
      <c r="B127" s="62">
        <v>383.1</v>
      </c>
      <c r="C127" s="63" t="s">
        <v>314</v>
      </c>
      <c r="D127" s="64">
        <v>1427415</v>
      </c>
      <c r="E127" s="64">
        <v>0</v>
      </c>
      <c r="F127" s="64">
        <v>0</v>
      </c>
      <c r="G127" s="64">
        <v>0</v>
      </c>
      <c r="H127" s="64">
        <v>0</v>
      </c>
      <c r="I127" s="64">
        <v>0</v>
      </c>
      <c r="J127" s="64">
        <v>0</v>
      </c>
      <c r="K127" s="64">
        <v>0</v>
      </c>
      <c r="L127" s="64">
        <v>0</v>
      </c>
      <c r="M127" s="64">
        <v>0</v>
      </c>
      <c r="N127" s="64">
        <v>0</v>
      </c>
      <c r="O127" s="64">
        <v>0</v>
      </c>
      <c r="P127" s="64">
        <f t="shared" ref="P127:P134" si="8">SUM(D127:O127)</f>
        <v>1427415</v>
      </c>
      <c r="Q127" s="65">
        <f>(P127/Q$137)</f>
        <v>6.7785893046249113</v>
      </c>
      <c r="R127" s="92"/>
    </row>
    <row r="128" spans="1:18">
      <c r="A128" s="61"/>
      <c r="B128" s="62">
        <v>386.7</v>
      </c>
      <c r="C128" s="63" t="s">
        <v>310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92848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0</v>
      </c>
      <c r="P128" s="64">
        <f t="shared" si="8"/>
        <v>92848</v>
      </c>
      <c r="Q128" s="65">
        <f>(P128/Q$137)</f>
        <v>0.44092184806507834</v>
      </c>
      <c r="R128" s="92"/>
    </row>
    <row r="129" spans="1:121">
      <c r="A129" s="61"/>
      <c r="B129" s="62">
        <v>389.2</v>
      </c>
      <c r="C129" s="63" t="s">
        <v>162</v>
      </c>
      <c r="D129" s="64">
        <v>0</v>
      </c>
      <c r="E129" s="64">
        <v>0</v>
      </c>
      <c r="F129" s="64">
        <v>0</v>
      </c>
      <c r="G129" s="64">
        <v>0</v>
      </c>
      <c r="H129" s="64">
        <v>0</v>
      </c>
      <c r="I129" s="64">
        <v>562658</v>
      </c>
      <c r="J129" s="64">
        <v>0</v>
      </c>
      <c r="K129" s="64">
        <v>0</v>
      </c>
      <c r="L129" s="64">
        <v>0</v>
      </c>
      <c r="M129" s="64">
        <v>0</v>
      </c>
      <c r="N129" s="64">
        <v>0</v>
      </c>
      <c r="O129" s="64">
        <v>0</v>
      </c>
      <c r="P129" s="64">
        <f t="shared" si="8"/>
        <v>562658</v>
      </c>
      <c r="Q129" s="65">
        <f>(P129/Q$137)</f>
        <v>2.6719822202804675</v>
      </c>
      <c r="R129" s="92"/>
    </row>
    <row r="130" spans="1:121">
      <c r="A130" s="61"/>
      <c r="B130" s="62">
        <v>389.3</v>
      </c>
      <c r="C130" s="63" t="s">
        <v>135</v>
      </c>
      <c r="D130" s="64">
        <v>0</v>
      </c>
      <c r="E130" s="64">
        <v>0</v>
      </c>
      <c r="F130" s="64">
        <v>0</v>
      </c>
      <c r="G130" s="64">
        <v>0</v>
      </c>
      <c r="H130" s="64">
        <v>0</v>
      </c>
      <c r="I130" s="64">
        <v>2064560</v>
      </c>
      <c r="J130" s="64">
        <v>0</v>
      </c>
      <c r="K130" s="64">
        <v>0</v>
      </c>
      <c r="L130" s="64">
        <v>0</v>
      </c>
      <c r="M130" s="64">
        <v>0</v>
      </c>
      <c r="N130" s="64">
        <v>0</v>
      </c>
      <c r="O130" s="64">
        <v>0</v>
      </c>
      <c r="P130" s="64">
        <f t="shared" si="8"/>
        <v>2064560</v>
      </c>
      <c r="Q130" s="65">
        <f>(P130/Q$137)</f>
        <v>9.8042996148677197</v>
      </c>
      <c r="R130" s="92"/>
    </row>
    <row r="131" spans="1:121">
      <c r="A131" s="61"/>
      <c r="B131" s="62">
        <v>389.4</v>
      </c>
      <c r="C131" s="63" t="s">
        <v>136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34531</v>
      </c>
      <c r="J131" s="64">
        <v>0</v>
      </c>
      <c r="K131" s="64">
        <v>0</v>
      </c>
      <c r="L131" s="64">
        <v>0</v>
      </c>
      <c r="M131" s="64">
        <v>0</v>
      </c>
      <c r="N131" s="64">
        <v>0</v>
      </c>
      <c r="O131" s="64">
        <v>0</v>
      </c>
      <c r="P131" s="64">
        <f t="shared" si="8"/>
        <v>34531</v>
      </c>
      <c r="Q131" s="65">
        <f>(P131/Q$137)</f>
        <v>0.16398277114784615</v>
      </c>
      <c r="R131" s="92"/>
    </row>
    <row r="132" spans="1:121">
      <c r="A132" s="61"/>
      <c r="B132" s="62">
        <v>389.5</v>
      </c>
      <c r="C132" s="63" t="s">
        <v>137</v>
      </c>
      <c r="D132" s="64">
        <v>0</v>
      </c>
      <c r="E132" s="64">
        <v>0</v>
      </c>
      <c r="F132" s="64">
        <v>0</v>
      </c>
      <c r="G132" s="64">
        <v>0</v>
      </c>
      <c r="H132" s="64">
        <v>0</v>
      </c>
      <c r="I132" s="64">
        <v>2413437</v>
      </c>
      <c r="J132" s="64">
        <v>0</v>
      </c>
      <c r="K132" s="64">
        <v>0</v>
      </c>
      <c r="L132" s="64">
        <v>0</v>
      </c>
      <c r="M132" s="64">
        <v>0</v>
      </c>
      <c r="N132" s="64">
        <v>0</v>
      </c>
      <c r="O132" s="64">
        <v>0</v>
      </c>
      <c r="P132" s="64">
        <f t="shared" si="8"/>
        <v>2413437</v>
      </c>
      <c r="Q132" s="65">
        <f>(P132/Q$137)</f>
        <v>11.461066498240548</v>
      </c>
      <c r="R132" s="92"/>
    </row>
    <row r="133" spans="1:121">
      <c r="A133" s="61"/>
      <c r="B133" s="62">
        <v>389.6</v>
      </c>
      <c r="C133" s="63" t="s">
        <v>138</v>
      </c>
      <c r="D133" s="64">
        <v>0</v>
      </c>
      <c r="E133" s="64">
        <v>0</v>
      </c>
      <c r="F133" s="64">
        <v>0</v>
      </c>
      <c r="G133" s="64">
        <v>0</v>
      </c>
      <c r="H133" s="64">
        <v>0</v>
      </c>
      <c r="I133" s="64">
        <v>1641534</v>
      </c>
      <c r="J133" s="64">
        <v>0</v>
      </c>
      <c r="K133" s="64">
        <v>0</v>
      </c>
      <c r="L133" s="64">
        <v>0</v>
      </c>
      <c r="M133" s="64">
        <v>0</v>
      </c>
      <c r="N133" s="64">
        <v>0</v>
      </c>
      <c r="O133" s="64">
        <v>0</v>
      </c>
      <c r="P133" s="64">
        <f t="shared" si="8"/>
        <v>1641534</v>
      </c>
      <c r="Q133" s="65">
        <f>(P133/Q$137)</f>
        <v>7.7954097551014589</v>
      </c>
      <c r="R133" s="92"/>
    </row>
    <row r="134" spans="1:121" ht="15.75" thickBot="1">
      <c r="A134" s="61"/>
      <c r="B134" s="62">
        <v>389.7</v>
      </c>
      <c r="C134" s="63" t="s">
        <v>139</v>
      </c>
      <c r="D134" s="64">
        <v>0</v>
      </c>
      <c r="E134" s="64">
        <v>0</v>
      </c>
      <c r="F134" s="64">
        <v>0</v>
      </c>
      <c r="G134" s="64">
        <v>0</v>
      </c>
      <c r="H134" s="64">
        <v>0</v>
      </c>
      <c r="I134" s="64">
        <v>14680822</v>
      </c>
      <c r="J134" s="64">
        <v>0</v>
      </c>
      <c r="K134" s="64">
        <v>0</v>
      </c>
      <c r="L134" s="64">
        <v>0</v>
      </c>
      <c r="M134" s="64">
        <v>0</v>
      </c>
      <c r="N134" s="64">
        <v>0</v>
      </c>
      <c r="O134" s="64">
        <v>0</v>
      </c>
      <c r="P134" s="64">
        <f t="shared" si="8"/>
        <v>14680822</v>
      </c>
      <c r="Q134" s="65">
        <f>(P134/Q$137)</f>
        <v>69.71712010333512</v>
      </c>
      <c r="R134" s="92"/>
    </row>
    <row r="135" spans="1:121" ht="16.5" thickBot="1">
      <c r="A135" s="75" t="s">
        <v>101</v>
      </c>
      <c r="B135" s="76"/>
      <c r="C135" s="77"/>
      <c r="D135" s="78">
        <f>SUM(D5,D12,D28,D59,D109,D116,D125)</f>
        <v>165071954</v>
      </c>
      <c r="E135" s="78">
        <f>SUM(E5,E12,E28,E59,E109,E116,E125)</f>
        <v>154152482</v>
      </c>
      <c r="F135" s="78">
        <f>SUM(F5,F12,F28,F59,F109,F116,F125)</f>
        <v>3614067</v>
      </c>
      <c r="G135" s="78">
        <f>SUM(G5,G12,G28,G59,G109,G116,G125)</f>
        <v>7809242</v>
      </c>
      <c r="H135" s="78">
        <f>SUM(H5,H12,H28,H59,H109,H116,H125)</f>
        <v>0</v>
      </c>
      <c r="I135" s="78">
        <f>SUM(I5,I12,I28,I59,I109,I116,I125)</f>
        <v>104501429</v>
      </c>
      <c r="J135" s="78">
        <f>SUM(J5,J12,J28,J59,J109,J116,J125)</f>
        <v>52599212</v>
      </c>
      <c r="K135" s="78">
        <f>SUM(K5,K12,K28,K59,K109,K116,K125)</f>
        <v>218854904</v>
      </c>
      <c r="L135" s="78">
        <f>SUM(L5,L12,L28,L59,L109,L116,L125)</f>
        <v>0</v>
      </c>
      <c r="M135" s="78">
        <f>SUM(M5,M12,M28,M59,M109,M116,M125)</f>
        <v>0</v>
      </c>
      <c r="N135" s="78">
        <f>SUM(N5,N12,N28,N59,N109,N116,N125)</f>
        <v>0</v>
      </c>
      <c r="O135" s="78">
        <f>SUM(O5,O12,O28,O59,O109,O116,O125)</f>
        <v>0</v>
      </c>
      <c r="P135" s="78">
        <f>SUM(D135:O135)</f>
        <v>706603290</v>
      </c>
      <c r="Q135" s="79">
        <f>(P135/Q$137)</f>
        <v>3355.5577769651954</v>
      </c>
      <c r="R135" s="91"/>
      <c r="S135" s="94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1"/>
      <c r="BW135" s="51"/>
      <c r="BX135" s="51"/>
      <c r="BY135" s="51"/>
      <c r="BZ135" s="51"/>
      <c r="CA135" s="51"/>
      <c r="CB135" s="51"/>
      <c r="CC135" s="51"/>
      <c r="CD135" s="51"/>
      <c r="CE135" s="51"/>
      <c r="CF135" s="51"/>
      <c r="CG135" s="51"/>
      <c r="CH135" s="51"/>
      <c r="CI135" s="51"/>
      <c r="CJ135" s="51"/>
      <c r="CK135" s="51"/>
      <c r="CL135" s="51"/>
      <c r="CM135" s="51"/>
      <c r="CN135" s="51"/>
      <c r="CO135" s="51"/>
      <c r="CP135" s="51"/>
      <c r="CQ135" s="51"/>
      <c r="CR135" s="51"/>
      <c r="CS135" s="51"/>
      <c r="CT135" s="51"/>
      <c r="CU135" s="51"/>
      <c r="CV135" s="51"/>
      <c r="CW135" s="51"/>
      <c r="CX135" s="51"/>
      <c r="CY135" s="51"/>
      <c r="CZ135" s="51"/>
      <c r="DA135" s="51"/>
      <c r="DB135" s="51"/>
      <c r="DC135" s="51"/>
      <c r="DD135" s="51"/>
      <c r="DE135" s="51"/>
      <c r="DF135" s="51"/>
      <c r="DG135" s="51"/>
      <c r="DH135" s="51"/>
      <c r="DI135" s="51"/>
      <c r="DJ135" s="51"/>
      <c r="DK135" s="51"/>
      <c r="DL135" s="51"/>
      <c r="DM135" s="51"/>
      <c r="DN135" s="51"/>
      <c r="DO135" s="51"/>
      <c r="DP135" s="51"/>
      <c r="DQ135" s="51"/>
    </row>
    <row r="136" spans="1:121">
      <c r="A136" s="80"/>
      <c r="B136" s="81"/>
      <c r="C136" s="81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3"/>
    </row>
    <row r="137" spans="1:121">
      <c r="A137" s="84"/>
      <c r="B137" s="85"/>
      <c r="C137" s="85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95" t="s">
        <v>315</v>
      </c>
      <c r="O137" s="95"/>
      <c r="P137" s="95"/>
      <c r="Q137" s="87">
        <v>210577</v>
      </c>
    </row>
    <row r="138" spans="1:121">
      <c r="A138" s="96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8"/>
    </row>
    <row r="139" spans="1:121" ht="15.75" customHeight="1" thickBot="1">
      <c r="A139" s="99" t="s">
        <v>164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1"/>
    </row>
  </sheetData>
  <mergeCells count="10">
    <mergeCell ref="N137:P137"/>
    <mergeCell ref="A138:Q138"/>
    <mergeCell ref="A139:Q13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F339F-65B4-4077-A537-3D66B1523CE5}">
  <sheetPr>
    <pageSetUpPr fitToPage="1"/>
  </sheetPr>
  <dimension ref="A1:DX138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customWidth="1"/>
    <col min="4" max="11" width="14.77734375" style="88" customWidth="1"/>
    <col min="12" max="15" width="13.77734375" style="88" customWidth="1"/>
    <col min="16" max="16" width="16.77734375" style="88" customWidth="1"/>
    <col min="17" max="17" width="13.77734375" style="60" customWidth="1"/>
  </cols>
  <sheetData>
    <row r="1" spans="1:128" ht="27.75">
      <c r="A1" s="102" t="s">
        <v>148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</row>
    <row r="2" spans="1:128" ht="24" thickBot="1">
      <c r="A2" s="105" t="s">
        <v>305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</row>
    <row r="3" spans="1:128" ht="18" customHeight="1">
      <c r="A3" s="108" t="s">
        <v>141</v>
      </c>
      <c r="B3" s="109"/>
      <c r="C3" s="110"/>
      <c r="D3" s="114" t="s">
        <v>61</v>
      </c>
      <c r="E3" s="115"/>
      <c r="F3" s="115"/>
      <c r="G3" s="115"/>
      <c r="H3" s="116"/>
      <c r="I3" s="114" t="s">
        <v>62</v>
      </c>
      <c r="J3" s="116"/>
      <c r="K3" s="114" t="s">
        <v>64</v>
      </c>
      <c r="L3" s="115"/>
      <c r="M3" s="115"/>
      <c r="N3" s="116"/>
      <c r="O3" s="49"/>
      <c r="P3" s="50"/>
      <c r="Q3" s="117" t="s">
        <v>279</v>
      </c>
    </row>
    <row r="4" spans="1:128" ht="32.25" customHeight="1" thickBot="1">
      <c r="A4" s="111"/>
      <c r="B4" s="112"/>
      <c r="C4" s="113"/>
      <c r="D4" s="52" t="s">
        <v>5</v>
      </c>
      <c r="E4" s="52" t="s">
        <v>142</v>
      </c>
      <c r="F4" s="52" t="s">
        <v>143</v>
      </c>
      <c r="G4" s="52" t="s">
        <v>144</v>
      </c>
      <c r="H4" s="52" t="s">
        <v>6</v>
      </c>
      <c r="I4" s="52" t="s">
        <v>7</v>
      </c>
      <c r="J4" s="53" t="s">
        <v>145</v>
      </c>
      <c r="K4" s="53" t="s">
        <v>280</v>
      </c>
      <c r="L4" s="53" t="s">
        <v>8</v>
      </c>
      <c r="M4" s="53" t="s">
        <v>9</v>
      </c>
      <c r="N4" s="53" t="s">
        <v>316</v>
      </c>
      <c r="O4" s="53" t="s">
        <v>10</v>
      </c>
      <c r="P4" s="53" t="s">
        <v>281</v>
      </c>
      <c r="Q4" s="118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</row>
    <row r="5" spans="1:128" ht="15.75">
      <c r="A5" s="55" t="s">
        <v>282</v>
      </c>
      <c r="B5" s="56"/>
      <c r="C5" s="56"/>
      <c r="D5" s="57">
        <f t="shared" ref="D5:O5" si="0">SUM(D6:D11)</f>
        <v>90284483</v>
      </c>
      <c r="E5" s="57">
        <f t="shared" si="0"/>
        <v>36547758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SUM(K6:K11)</f>
        <v>0</v>
      </c>
      <c r="L5" s="57">
        <f t="shared" ref="L5" si="2">SUM(L6:L11)</f>
        <v>0</v>
      </c>
      <c r="M5" s="57">
        <f t="shared" si="0"/>
        <v>0</v>
      </c>
      <c r="N5" s="57">
        <f t="shared" ref="N5" si="3">SUM(N6:N11)</f>
        <v>0</v>
      </c>
      <c r="O5" s="57">
        <f t="shared" si="0"/>
        <v>0</v>
      </c>
      <c r="P5" s="58">
        <f>SUM(D5:O5)</f>
        <v>126832241</v>
      </c>
      <c r="Q5" s="59">
        <f t="shared" ref="Q5:Q36" si="4">(P5/Q$136)</f>
        <v>620.9200842043424</v>
      </c>
    </row>
    <row r="6" spans="1:128">
      <c r="A6" s="61"/>
      <c r="B6" s="62">
        <v>311</v>
      </c>
      <c r="C6" s="63" t="s">
        <v>3</v>
      </c>
      <c r="D6" s="64">
        <v>88640481</v>
      </c>
      <c r="E6" s="64">
        <v>24595845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113236326</v>
      </c>
      <c r="Q6" s="65">
        <f t="shared" si="4"/>
        <v>554.35990502533468</v>
      </c>
    </row>
    <row r="7" spans="1:128">
      <c r="A7" s="61"/>
      <c r="B7" s="62">
        <v>312.13</v>
      </c>
      <c r="C7" s="63" t="s">
        <v>283</v>
      </c>
      <c r="D7" s="64">
        <v>0</v>
      </c>
      <c r="E7" s="64">
        <v>2407093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1" si="5">SUM(D7:O7)</f>
        <v>2407093</v>
      </c>
      <c r="Q7" s="65">
        <f t="shared" si="4"/>
        <v>11.784167625388589</v>
      </c>
    </row>
    <row r="8" spans="1:128">
      <c r="A8" s="61"/>
      <c r="B8" s="62">
        <v>312.3</v>
      </c>
      <c r="C8" s="63" t="s">
        <v>12</v>
      </c>
      <c r="D8" s="64">
        <v>0</v>
      </c>
      <c r="E8" s="64">
        <v>961243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961243</v>
      </c>
      <c r="Q8" s="65">
        <f t="shared" si="4"/>
        <v>4.7058624825594206</v>
      </c>
    </row>
    <row r="9" spans="1:128">
      <c r="A9" s="61"/>
      <c r="B9" s="62">
        <v>312.41000000000003</v>
      </c>
      <c r="C9" s="63" t="s">
        <v>299</v>
      </c>
      <c r="D9" s="64">
        <v>0</v>
      </c>
      <c r="E9" s="64">
        <v>5099043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5099043</v>
      </c>
      <c r="Q9" s="65">
        <f t="shared" si="4"/>
        <v>24.962881550926493</v>
      </c>
    </row>
    <row r="10" spans="1:128">
      <c r="A10" s="61"/>
      <c r="B10" s="62">
        <v>312.42</v>
      </c>
      <c r="C10" s="63" t="s">
        <v>300</v>
      </c>
      <c r="D10" s="64">
        <v>0</v>
      </c>
      <c r="E10" s="64">
        <v>3484534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3484534</v>
      </c>
      <c r="Q10" s="65">
        <f t="shared" si="4"/>
        <v>17.058889188064523</v>
      </c>
    </row>
    <row r="11" spans="1:128">
      <c r="A11" s="61"/>
      <c r="B11" s="62">
        <v>315.2</v>
      </c>
      <c r="C11" s="63" t="s">
        <v>284</v>
      </c>
      <c r="D11" s="64">
        <v>1644002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1644002</v>
      </c>
      <c r="Q11" s="65">
        <f t="shared" si="4"/>
        <v>8.0483783320686371</v>
      </c>
    </row>
    <row r="12" spans="1:128" ht="15.75">
      <c r="A12" s="66" t="s">
        <v>15</v>
      </c>
      <c r="B12" s="67"/>
      <c r="C12" s="68"/>
      <c r="D12" s="69">
        <f t="shared" ref="D12:O12" si="6">SUM(D13:D27)</f>
        <v>426455</v>
      </c>
      <c r="E12" s="69">
        <f t="shared" si="6"/>
        <v>39038014</v>
      </c>
      <c r="F12" s="69">
        <f t="shared" si="6"/>
        <v>0</v>
      </c>
      <c r="G12" s="69">
        <f t="shared" si="6"/>
        <v>4273614</v>
      </c>
      <c r="H12" s="69">
        <f t="shared" si="6"/>
        <v>0</v>
      </c>
      <c r="I12" s="69">
        <f t="shared" si="6"/>
        <v>11941213</v>
      </c>
      <c r="J12" s="69">
        <f t="shared" si="6"/>
        <v>0</v>
      </c>
      <c r="K12" s="69">
        <f t="shared" ref="K12" si="7">SUM(K13:K27)</f>
        <v>5965630</v>
      </c>
      <c r="L12" s="69">
        <f t="shared" ref="L12" si="8">SUM(L13:L27)</f>
        <v>0</v>
      </c>
      <c r="M12" s="69">
        <f t="shared" si="6"/>
        <v>0</v>
      </c>
      <c r="N12" s="69">
        <f t="shared" ref="N12" si="9">SUM(N13:N27)</f>
        <v>0</v>
      </c>
      <c r="O12" s="69">
        <f t="shared" si="6"/>
        <v>0</v>
      </c>
      <c r="P12" s="70">
        <f>SUM(D12:O12)</f>
        <v>61644926</v>
      </c>
      <c r="Q12" s="71">
        <f t="shared" si="4"/>
        <v>301.7889800014687</v>
      </c>
    </row>
    <row r="13" spans="1:128">
      <c r="A13" s="61"/>
      <c r="B13" s="62">
        <v>322</v>
      </c>
      <c r="C13" s="63" t="s">
        <v>285</v>
      </c>
      <c r="D13" s="64">
        <v>405105</v>
      </c>
      <c r="E13" s="64">
        <v>207399</v>
      </c>
      <c r="F13" s="64">
        <v>0</v>
      </c>
      <c r="G13" s="64">
        <v>0</v>
      </c>
      <c r="H13" s="64">
        <v>0</v>
      </c>
      <c r="I13" s="64">
        <v>4835022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f>SUM(D13:O13)</f>
        <v>5447526</v>
      </c>
      <c r="Q13" s="65">
        <f t="shared" si="4"/>
        <v>26.668915379531491</v>
      </c>
    </row>
    <row r="14" spans="1:128">
      <c r="A14" s="61"/>
      <c r="B14" s="62">
        <v>323.7</v>
      </c>
      <c r="C14" s="63" t="s">
        <v>17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38000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 t="shared" ref="P14:P27" si="10">SUM(D14:O14)</f>
        <v>38000</v>
      </c>
      <c r="Q14" s="65">
        <f t="shared" si="4"/>
        <v>0.18603284948473797</v>
      </c>
    </row>
    <row r="15" spans="1:128">
      <c r="A15" s="61"/>
      <c r="B15" s="62">
        <v>324.11</v>
      </c>
      <c r="C15" s="63" t="s">
        <v>18</v>
      </c>
      <c r="D15" s="64">
        <v>0</v>
      </c>
      <c r="E15" s="64">
        <v>0</v>
      </c>
      <c r="F15" s="64">
        <v>0</v>
      </c>
      <c r="G15" s="64">
        <v>363468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si="10"/>
        <v>363468</v>
      </c>
      <c r="Q15" s="65">
        <f t="shared" si="4"/>
        <v>1.7793944141189142</v>
      </c>
    </row>
    <row r="16" spans="1:128">
      <c r="A16" s="61"/>
      <c r="B16" s="62">
        <v>324.12</v>
      </c>
      <c r="C16" s="63" t="s">
        <v>19</v>
      </c>
      <c r="D16" s="64">
        <v>0</v>
      </c>
      <c r="E16" s="64">
        <v>0</v>
      </c>
      <c r="F16" s="64">
        <v>0</v>
      </c>
      <c r="G16" s="64">
        <v>192205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0"/>
        <v>192205</v>
      </c>
      <c r="Q16" s="65">
        <f t="shared" si="4"/>
        <v>0.94095904829510679</v>
      </c>
    </row>
    <row r="17" spans="1:17">
      <c r="A17" s="61"/>
      <c r="B17" s="62">
        <v>324.31</v>
      </c>
      <c r="C17" s="63" t="s">
        <v>20</v>
      </c>
      <c r="D17" s="64">
        <v>0</v>
      </c>
      <c r="E17" s="64">
        <v>0</v>
      </c>
      <c r="F17" s="64">
        <v>0</v>
      </c>
      <c r="G17" s="64">
        <v>1452448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 t="shared" si="10"/>
        <v>1452448</v>
      </c>
      <c r="Q17" s="65">
        <f t="shared" si="4"/>
        <v>7.1106063202212813</v>
      </c>
    </row>
    <row r="18" spans="1:17">
      <c r="A18" s="61"/>
      <c r="B18" s="62">
        <v>324.32</v>
      </c>
      <c r="C18" s="63" t="s">
        <v>21</v>
      </c>
      <c r="D18" s="64">
        <v>0</v>
      </c>
      <c r="E18" s="64">
        <v>0</v>
      </c>
      <c r="F18" s="64">
        <v>0</v>
      </c>
      <c r="G18" s="64">
        <v>649162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 t="shared" si="10"/>
        <v>649162</v>
      </c>
      <c r="Q18" s="65">
        <f t="shared" si="4"/>
        <v>3.1780383325581965</v>
      </c>
    </row>
    <row r="19" spans="1:17">
      <c r="A19" s="61"/>
      <c r="B19" s="62">
        <v>324.61</v>
      </c>
      <c r="C19" s="63" t="s">
        <v>22</v>
      </c>
      <c r="D19" s="64">
        <v>0</v>
      </c>
      <c r="E19" s="64">
        <v>0</v>
      </c>
      <c r="F19" s="64">
        <v>0</v>
      </c>
      <c r="G19" s="64">
        <v>597289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si="10"/>
        <v>597289</v>
      </c>
      <c r="Q19" s="65">
        <f t="shared" si="4"/>
        <v>2.9240888062076222</v>
      </c>
    </row>
    <row r="20" spans="1:17">
      <c r="A20" s="61"/>
      <c r="B20" s="62">
        <v>324.62</v>
      </c>
      <c r="C20" s="63" t="s">
        <v>23</v>
      </c>
      <c r="D20" s="64">
        <v>0</v>
      </c>
      <c r="E20" s="64">
        <v>0</v>
      </c>
      <c r="F20" s="64">
        <v>0</v>
      </c>
      <c r="G20" s="64">
        <v>231844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10"/>
        <v>231844</v>
      </c>
      <c r="Q20" s="65">
        <f t="shared" si="4"/>
        <v>1.1350157883141996</v>
      </c>
    </row>
    <row r="21" spans="1:17">
      <c r="A21" s="61"/>
      <c r="B21" s="62">
        <v>324.81</v>
      </c>
      <c r="C21" s="63" t="s">
        <v>286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4090431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0"/>
        <v>4090431</v>
      </c>
      <c r="Q21" s="65">
        <f t="shared" si="4"/>
        <v>20.025119330281743</v>
      </c>
    </row>
    <row r="22" spans="1:17">
      <c r="A22" s="61"/>
      <c r="B22" s="62">
        <v>324.82</v>
      </c>
      <c r="C22" s="63" t="s">
        <v>287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1875199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0"/>
        <v>1875199</v>
      </c>
      <c r="Q22" s="65">
        <f t="shared" si="4"/>
        <v>9.1802266663402925</v>
      </c>
    </row>
    <row r="23" spans="1:17">
      <c r="A23" s="61"/>
      <c r="B23" s="62">
        <v>324.91000000000003</v>
      </c>
      <c r="C23" s="63" t="s">
        <v>24</v>
      </c>
      <c r="D23" s="64">
        <v>0</v>
      </c>
      <c r="E23" s="64">
        <v>0</v>
      </c>
      <c r="F23" s="64">
        <v>0</v>
      </c>
      <c r="G23" s="64">
        <v>517068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0"/>
        <v>517068</v>
      </c>
      <c r="Q23" s="65">
        <f t="shared" si="4"/>
        <v>2.5313587741414341</v>
      </c>
    </row>
    <row r="24" spans="1:17">
      <c r="A24" s="61"/>
      <c r="B24" s="62">
        <v>324.92</v>
      </c>
      <c r="C24" s="63" t="s">
        <v>25</v>
      </c>
      <c r="D24" s="64">
        <v>0</v>
      </c>
      <c r="E24" s="64">
        <v>0</v>
      </c>
      <c r="F24" s="64">
        <v>0</v>
      </c>
      <c r="G24" s="64">
        <v>270130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0"/>
        <v>270130</v>
      </c>
      <c r="Q24" s="65">
        <f t="shared" si="4"/>
        <v>1.3224487797713753</v>
      </c>
    </row>
    <row r="25" spans="1:17">
      <c r="A25" s="61"/>
      <c r="B25" s="62">
        <v>325.10000000000002</v>
      </c>
      <c r="C25" s="63" t="s">
        <v>26</v>
      </c>
      <c r="D25" s="64">
        <v>0</v>
      </c>
      <c r="E25" s="64">
        <v>941992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0"/>
        <v>941992</v>
      </c>
      <c r="Q25" s="65">
        <f t="shared" si="4"/>
        <v>4.6116172618901921</v>
      </c>
    </row>
    <row r="26" spans="1:17">
      <c r="A26" s="61"/>
      <c r="B26" s="62">
        <v>325.2</v>
      </c>
      <c r="C26" s="63" t="s">
        <v>27</v>
      </c>
      <c r="D26" s="64">
        <v>0</v>
      </c>
      <c r="E26" s="64">
        <v>37879112</v>
      </c>
      <c r="F26" s="64">
        <v>0</v>
      </c>
      <c r="G26" s="64">
        <v>0</v>
      </c>
      <c r="H26" s="64">
        <v>0</v>
      </c>
      <c r="I26" s="64">
        <v>7054001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0"/>
        <v>44933113</v>
      </c>
      <c r="Q26" s="65">
        <f t="shared" si="4"/>
        <v>219.97460651604533</v>
      </c>
    </row>
    <row r="27" spans="1:17">
      <c r="A27" s="61"/>
      <c r="B27" s="62">
        <v>329.5</v>
      </c>
      <c r="C27" s="63" t="s">
        <v>288</v>
      </c>
      <c r="D27" s="64">
        <v>21350</v>
      </c>
      <c r="E27" s="64">
        <v>9511</v>
      </c>
      <c r="F27" s="64">
        <v>0</v>
      </c>
      <c r="G27" s="64">
        <v>0</v>
      </c>
      <c r="H27" s="64">
        <v>0</v>
      </c>
      <c r="I27" s="64">
        <v>14190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0"/>
        <v>45051</v>
      </c>
      <c r="Q27" s="65">
        <f t="shared" si="4"/>
        <v>0.22055173426676131</v>
      </c>
    </row>
    <row r="28" spans="1:17" ht="15.75">
      <c r="A28" s="66" t="s">
        <v>289</v>
      </c>
      <c r="B28" s="67"/>
      <c r="C28" s="68"/>
      <c r="D28" s="69">
        <f t="shared" ref="D28:O28" si="11">SUM(D29:D55)</f>
        <v>28029739</v>
      </c>
      <c r="E28" s="69">
        <f t="shared" si="11"/>
        <v>10755991</v>
      </c>
      <c r="F28" s="69">
        <f t="shared" si="11"/>
        <v>0</v>
      </c>
      <c r="G28" s="69">
        <f t="shared" si="11"/>
        <v>384982</v>
      </c>
      <c r="H28" s="69">
        <f t="shared" si="11"/>
        <v>0</v>
      </c>
      <c r="I28" s="69">
        <f t="shared" si="11"/>
        <v>0</v>
      </c>
      <c r="J28" s="69">
        <f t="shared" si="11"/>
        <v>0</v>
      </c>
      <c r="K28" s="69">
        <f t="shared" ref="K28" si="12">SUM(K29:K55)</f>
        <v>0</v>
      </c>
      <c r="L28" s="69">
        <f t="shared" ref="L28" si="13">SUM(L29:L55)</f>
        <v>0</v>
      </c>
      <c r="M28" s="69">
        <f t="shared" si="11"/>
        <v>0</v>
      </c>
      <c r="N28" s="69">
        <f t="shared" ref="N28" si="14">SUM(N29:N55)</f>
        <v>0</v>
      </c>
      <c r="O28" s="69">
        <f t="shared" si="11"/>
        <v>0</v>
      </c>
      <c r="P28" s="70">
        <f>SUM(D28:O28)</f>
        <v>39170712</v>
      </c>
      <c r="Q28" s="71">
        <f t="shared" si="4"/>
        <v>191.76418867647419</v>
      </c>
    </row>
    <row r="29" spans="1:17">
      <c r="A29" s="61"/>
      <c r="B29" s="62">
        <v>331.1</v>
      </c>
      <c r="C29" s="63" t="s">
        <v>29</v>
      </c>
      <c r="D29" s="64">
        <v>8450</v>
      </c>
      <c r="E29" s="64">
        <v>2797166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>SUM(D29:O29)</f>
        <v>2805616</v>
      </c>
      <c r="Q29" s="65">
        <f t="shared" si="4"/>
        <v>13.735177343157174</v>
      </c>
    </row>
    <row r="30" spans="1:17">
      <c r="A30" s="61"/>
      <c r="B30" s="62">
        <v>331.2</v>
      </c>
      <c r="C30" s="63" t="s">
        <v>30</v>
      </c>
      <c r="D30" s="64">
        <v>351733</v>
      </c>
      <c r="E30" s="64">
        <v>4874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>SUM(D30:O30)</f>
        <v>356607</v>
      </c>
      <c r="Q30" s="65">
        <f t="shared" si="4"/>
        <v>1.7458056935843145</v>
      </c>
    </row>
    <row r="31" spans="1:17">
      <c r="A31" s="61"/>
      <c r="B31" s="62">
        <v>331.39</v>
      </c>
      <c r="C31" s="63" t="s">
        <v>161</v>
      </c>
      <c r="D31" s="64">
        <v>0</v>
      </c>
      <c r="E31" s="64">
        <v>0</v>
      </c>
      <c r="F31" s="64">
        <v>0</v>
      </c>
      <c r="G31" s="64">
        <v>176946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ref="P31:P49" si="15">SUM(D31:O31)</f>
        <v>176946</v>
      </c>
      <c r="Q31" s="65">
        <f t="shared" si="4"/>
        <v>0.86625706802438007</v>
      </c>
    </row>
    <row r="32" spans="1:17">
      <c r="A32" s="61"/>
      <c r="B32" s="62">
        <v>331.42</v>
      </c>
      <c r="C32" s="63" t="s">
        <v>36</v>
      </c>
      <c r="D32" s="64">
        <v>4003553</v>
      </c>
      <c r="E32" s="64">
        <v>94529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4098082</v>
      </c>
      <c r="Q32" s="65">
        <f t="shared" si="4"/>
        <v>20.062575575845102</v>
      </c>
    </row>
    <row r="33" spans="1:17">
      <c r="A33" s="61"/>
      <c r="B33" s="62">
        <v>331.49</v>
      </c>
      <c r="C33" s="63" t="s">
        <v>37</v>
      </c>
      <c r="D33" s="64">
        <v>0</v>
      </c>
      <c r="E33" s="64">
        <v>1691787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1691787</v>
      </c>
      <c r="Q33" s="65">
        <f t="shared" si="4"/>
        <v>8.2823146402956951</v>
      </c>
    </row>
    <row r="34" spans="1:17">
      <c r="A34" s="61"/>
      <c r="B34" s="62">
        <v>331.5</v>
      </c>
      <c r="C34" s="63" t="s">
        <v>32</v>
      </c>
      <c r="D34" s="64">
        <v>171856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5"/>
        <v>171856</v>
      </c>
      <c r="Q34" s="65">
        <f t="shared" si="4"/>
        <v>0.84133845739602964</v>
      </c>
    </row>
    <row r="35" spans="1:17">
      <c r="A35" s="61"/>
      <c r="B35" s="62">
        <v>331.65</v>
      </c>
      <c r="C35" s="63" t="s">
        <v>38</v>
      </c>
      <c r="D35" s="64">
        <v>0</v>
      </c>
      <c r="E35" s="64">
        <v>217965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5"/>
        <v>217965</v>
      </c>
      <c r="Q35" s="65">
        <f t="shared" si="4"/>
        <v>1.0670697378405503</v>
      </c>
    </row>
    <row r="36" spans="1:17">
      <c r="A36" s="61"/>
      <c r="B36" s="62">
        <v>331.7</v>
      </c>
      <c r="C36" s="63" t="s">
        <v>33</v>
      </c>
      <c r="D36" s="64">
        <v>0</v>
      </c>
      <c r="E36" s="64">
        <v>0</v>
      </c>
      <c r="F36" s="64">
        <v>0</v>
      </c>
      <c r="G36" s="64">
        <v>208036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5"/>
        <v>208036</v>
      </c>
      <c r="Q36" s="65">
        <f t="shared" si="4"/>
        <v>1.0184613125107091</v>
      </c>
    </row>
    <row r="37" spans="1:17">
      <c r="A37" s="61"/>
      <c r="B37" s="62">
        <v>331.82</v>
      </c>
      <c r="C37" s="63" t="s">
        <v>176</v>
      </c>
      <c r="D37" s="64">
        <v>0</v>
      </c>
      <c r="E37" s="64">
        <v>313385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5"/>
        <v>313385</v>
      </c>
      <c r="Q37" s="65">
        <f t="shared" ref="Q37:Q68" si="16">(P37/Q$136)</f>
        <v>1.5342080140993317</v>
      </c>
    </row>
    <row r="38" spans="1:17">
      <c r="A38" s="61"/>
      <c r="B38" s="62">
        <v>334.1</v>
      </c>
      <c r="C38" s="63" t="s">
        <v>231</v>
      </c>
      <c r="D38" s="64">
        <v>369159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5"/>
        <v>369159</v>
      </c>
      <c r="Q38" s="65">
        <f t="shared" si="16"/>
        <v>1.8072552811299047</v>
      </c>
    </row>
    <row r="39" spans="1:17">
      <c r="A39" s="61"/>
      <c r="B39" s="62">
        <v>334.2</v>
      </c>
      <c r="C39" s="63" t="s">
        <v>35</v>
      </c>
      <c r="D39" s="64">
        <v>95737</v>
      </c>
      <c r="E39" s="64">
        <v>66766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15"/>
        <v>162503</v>
      </c>
      <c r="Q39" s="65">
        <f t="shared" si="16"/>
        <v>0.79554989841627299</v>
      </c>
    </row>
    <row r="40" spans="1:17">
      <c r="A40" s="61"/>
      <c r="B40" s="62">
        <v>334.42</v>
      </c>
      <c r="C40" s="63" t="s">
        <v>41</v>
      </c>
      <c r="D40" s="64">
        <v>105525</v>
      </c>
      <c r="E40" s="64">
        <v>51168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5"/>
        <v>156693</v>
      </c>
      <c r="Q40" s="65">
        <f t="shared" si="16"/>
        <v>0.76710645485031703</v>
      </c>
    </row>
    <row r="41" spans="1:17">
      <c r="A41" s="61"/>
      <c r="B41" s="62">
        <v>334.69</v>
      </c>
      <c r="C41" s="63" t="s">
        <v>44</v>
      </c>
      <c r="D41" s="64">
        <v>0</v>
      </c>
      <c r="E41" s="64">
        <v>78579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15"/>
        <v>78579</v>
      </c>
      <c r="Q41" s="65">
        <f t="shared" si="16"/>
        <v>0.38469145472792698</v>
      </c>
    </row>
    <row r="42" spans="1:17">
      <c r="A42" s="61"/>
      <c r="B42" s="62">
        <v>334.7</v>
      </c>
      <c r="C42" s="63" t="s">
        <v>45</v>
      </c>
      <c r="D42" s="64">
        <v>587532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15"/>
        <v>587532</v>
      </c>
      <c r="Q42" s="65">
        <f t="shared" si="16"/>
        <v>2.8763224243017649</v>
      </c>
    </row>
    <row r="43" spans="1:17">
      <c r="A43" s="61"/>
      <c r="B43" s="62">
        <v>335.12099999999998</v>
      </c>
      <c r="C43" s="63" t="s">
        <v>290</v>
      </c>
      <c r="D43" s="64">
        <v>7814124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15"/>
        <v>7814124</v>
      </c>
      <c r="Q43" s="65">
        <f t="shared" si="16"/>
        <v>38.254835630186278</v>
      </c>
    </row>
    <row r="44" spans="1:17">
      <c r="A44" s="61"/>
      <c r="B44" s="62">
        <v>335.13</v>
      </c>
      <c r="C44" s="63" t="s">
        <v>183</v>
      </c>
      <c r="D44" s="64">
        <v>65053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15"/>
        <v>65053</v>
      </c>
      <c r="Q44" s="65">
        <f t="shared" si="16"/>
        <v>0.31847355151396473</v>
      </c>
    </row>
    <row r="45" spans="1:17">
      <c r="A45" s="61"/>
      <c r="B45" s="62">
        <v>335.14</v>
      </c>
      <c r="C45" s="63" t="s">
        <v>184</v>
      </c>
      <c r="D45" s="64">
        <v>55163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15"/>
        <v>55163</v>
      </c>
      <c r="Q45" s="65">
        <f t="shared" si="16"/>
        <v>0.27005605463491056</v>
      </c>
    </row>
    <row r="46" spans="1:17">
      <c r="A46" s="61"/>
      <c r="B46" s="62">
        <v>335.15</v>
      </c>
      <c r="C46" s="63" t="s">
        <v>185</v>
      </c>
      <c r="D46" s="64">
        <v>53603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15"/>
        <v>53603</v>
      </c>
      <c r="Q46" s="65">
        <f t="shared" si="16"/>
        <v>0.26241891660343181</v>
      </c>
    </row>
    <row r="47" spans="1:17">
      <c r="A47" s="61"/>
      <c r="B47" s="62">
        <v>335.16</v>
      </c>
      <c r="C47" s="63" t="s">
        <v>291</v>
      </c>
      <c r="D47" s="64">
        <v>236750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15"/>
        <v>236750</v>
      </c>
      <c r="Q47" s="65">
        <f t="shared" si="16"/>
        <v>1.1590336083029398</v>
      </c>
    </row>
    <row r="48" spans="1:17">
      <c r="A48" s="61"/>
      <c r="B48" s="62">
        <v>335.18</v>
      </c>
      <c r="C48" s="63" t="s">
        <v>292</v>
      </c>
      <c r="D48" s="64">
        <v>14103869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15"/>
        <v>14103869</v>
      </c>
      <c r="Q48" s="65">
        <f t="shared" si="16"/>
        <v>69.046919442880565</v>
      </c>
    </row>
    <row r="49" spans="1:17">
      <c r="A49" s="61"/>
      <c r="B49" s="62">
        <v>335.21</v>
      </c>
      <c r="C49" s="63" t="s">
        <v>52</v>
      </c>
      <c r="D49" s="64">
        <v>0</v>
      </c>
      <c r="E49" s="64">
        <v>67362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15"/>
        <v>67362</v>
      </c>
      <c r="Q49" s="65">
        <f t="shared" si="16"/>
        <v>0.32977749492081365</v>
      </c>
    </row>
    <row r="50" spans="1:17">
      <c r="A50" s="61"/>
      <c r="B50" s="62">
        <v>335.48</v>
      </c>
      <c r="C50" s="63" t="s">
        <v>53</v>
      </c>
      <c r="D50" s="64">
        <v>0</v>
      </c>
      <c r="E50" s="64">
        <v>2918148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ref="P50:P55" si="17">SUM(D50:O50)</f>
        <v>2918148</v>
      </c>
      <c r="Q50" s="65">
        <f t="shared" si="16"/>
        <v>14.286089148899714</v>
      </c>
    </row>
    <row r="51" spans="1:17">
      <c r="A51" s="61"/>
      <c r="B51" s="62">
        <v>335.5</v>
      </c>
      <c r="C51" s="63" t="s">
        <v>54</v>
      </c>
      <c r="D51" s="64">
        <v>0</v>
      </c>
      <c r="E51" s="64">
        <v>618565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17"/>
        <v>618565</v>
      </c>
      <c r="Q51" s="65">
        <f t="shared" si="16"/>
        <v>3.0282476195138668</v>
      </c>
    </row>
    <row r="52" spans="1:17">
      <c r="A52" s="61"/>
      <c r="B52" s="62">
        <v>335.7</v>
      </c>
      <c r="C52" s="63" t="s">
        <v>56</v>
      </c>
      <c r="D52" s="64">
        <v>0</v>
      </c>
      <c r="E52" s="64">
        <v>43770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17"/>
        <v>43770</v>
      </c>
      <c r="Q52" s="65">
        <f t="shared" si="16"/>
        <v>0.21428046899860476</v>
      </c>
    </row>
    <row r="53" spans="1:17">
      <c r="A53" s="61"/>
      <c r="B53" s="62">
        <v>335.9</v>
      </c>
      <c r="C53" s="63" t="s">
        <v>151</v>
      </c>
      <c r="D53" s="64">
        <v>0</v>
      </c>
      <c r="E53" s="64">
        <v>204605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17"/>
        <v>204605</v>
      </c>
      <c r="Q53" s="65">
        <f t="shared" si="16"/>
        <v>1.0016645044427581</v>
      </c>
    </row>
    <row r="54" spans="1:17">
      <c r="A54" s="61"/>
      <c r="B54" s="62">
        <v>337.9</v>
      </c>
      <c r="C54" s="63" t="s">
        <v>260</v>
      </c>
      <c r="D54" s="64">
        <v>7632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17"/>
        <v>7632</v>
      </c>
      <c r="Q54" s="65">
        <f t="shared" si="16"/>
        <v>3.7363229138618947E-2</v>
      </c>
    </row>
    <row r="55" spans="1:17">
      <c r="A55" s="61"/>
      <c r="B55" s="62">
        <v>338</v>
      </c>
      <c r="C55" s="63" t="s">
        <v>59</v>
      </c>
      <c r="D55" s="64">
        <v>0</v>
      </c>
      <c r="E55" s="64">
        <v>1587322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17"/>
        <v>1587322</v>
      </c>
      <c r="Q55" s="65">
        <f t="shared" si="16"/>
        <v>7.7708956502582431</v>
      </c>
    </row>
    <row r="56" spans="1:17" ht="15.75">
      <c r="A56" s="66" t="s">
        <v>65</v>
      </c>
      <c r="B56" s="67"/>
      <c r="C56" s="68"/>
      <c r="D56" s="69">
        <f t="shared" ref="D56:O56" si="18">SUM(D57:D105)</f>
        <v>21220875</v>
      </c>
      <c r="E56" s="69">
        <f t="shared" si="18"/>
        <v>24730809</v>
      </c>
      <c r="F56" s="69">
        <f t="shared" si="18"/>
        <v>0</v>
      </c>
      <c r="G56" s="69">
        <f t="shared" si="18"/>
        <v>0</v>
      </c>
      <c r="H56" s="69">
        <f t="shared" si="18"/>
        <v>0</v>
      </c>
      <c r="I56" s="69">
        <f t="shared" si="18"/>
        <v>52031793</v>
      </c>
      <c r="J56" s="69">
        <f t="shared" si="18"/>
        <v>40287051</v>
      </c>
      <c r="K56" s="69">
        <f t="shared" ref="K56" si="19">SUM(K57:K105)</f>
        <v>194093966</v>
      </c>
      <c r="L56" s="69">
        <f t="shared" ref="L56" si="20">SUM(L57:L105)</f>
        <v>0</v>
      </c>
      <c r="M56" s="69">
        <f t="shared" si="18"/>
        <v>0</v>
      </c>
      <c r="N56" s="69">
        <f t="shared" ref="N56" si="21">SUM(N57:N105)</f>
        <v>0</v>
      </c>
      <c r="O56" s="69">
        <f t="shared" si="18"/>
        <v>0</v>
      </c>
      <c r="P56" s="69">
        <f>SUM(D56:O56)</f>
        <v>332364494</v>
      </c>
      <c r="Q56" s="71">
        <f t="shared" si="16"/>
        <v>1627.1240496413973</v>
      </c>
    </row>
    <row r="57" spans="1:17">
      <c r="A57" s="61"/>
      <c r="B57" s="62">
        <v>341.1</v>
      </c>
      <c r="C57" s="63" t="s">
        <v>188</v>
      </c>
      <c r="D57" s="64">
        <v>1262182</v>
      </c>
      <c r="E57" s="64">
        <v>514487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>SUM(D57:O57)</f>
        <v>1776669</v>
      </c>
      <c r="Q57" s="65">
        <f t="shared" si="16"/>
        <v>8.6978630700315769</v>
      </c>
    </row>
    <row r="58" spans="1:17">
      <c r="A58" s="61"/>
      <c r="B58" s="62">
        <v>341.15</v>
      </c>
      <c r="C58" s="63" t="s">
        <v>306</v>
      </c>
      <c r="D58" s="64">
        <v>0</v>
      </c>
      <c r="E58" s="64">
        <v>519897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ref="P58:P105" si="22">SUM(D58:O58)</f>
        <v>519897</v>
      </c>
      <c r="Q58" s="65">
        <f t="shared" si="16"/>
        <v>2.5452084302254425</v>
      </c>
    </row>
    <row r="59" spans="1:17">
      <c r="A59" s="61"/>
      <c r="B59" s="62">
        <v>341.2</v>
      </c>
      <c r="C59" s="63" t="s">
        <v>189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40287051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2"/>
        <v>40287051</v>
      </c>
      <c r="Q59" s="65">
        <f t="shared" si="16"/>
        <v>197.22933933860426</v>
      </c>
    </row>
    <row r="60" spans="1:17">
      <c r="A60" s="61"/>
      <c r="B60" s="62">
        <v>341.3</v>
      </c>
      <c r="C60" s="63" t="s">
        <v>190</v>
      </c>
      <c r="D60" s="64">
        <v>5283989</v>
      </c>
      <c r="E60" s="64">
        <v>21472</v>
      </c>
      <c r="F60" s="64">
        <v>0</v>
      </c>
      <c r="G60" s="64">
        <v>0</v>
      </c>
      <c r="H60" s="64">
        <v>0</v>
      </c>
      <c r="I60" s="64">
        <v>401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22"/>
        <v>5305862</v>
      </c>
      <c r="Q60" s="65">
        <f t="shared" si="16"/>
        <v>25.975384916652388</v>
      </c>
    </row>
    <row r="61" spans="1:17">
      <c r="A61" s="61"/>
      <c r="B61" s="62">
        <v>341.52</v>
      </c>
      <c r="C61" s="63" t="s">
        <v>191</v>
      </c>
      <c r="D61" s="64">
        <v>90477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22"/>
        <v>90477</v>
      </c>
      <c r="Q61" s="65">
        <f t="shared" si="16"/>
        <v>0.44293931902185885</v>
      </c>
    </row>
    <row r="62" spans="1:17">
      <c r="A62" s="61"/>
      <c r="B62" s="62">
        <v>341.8</v>
      </c>
      <c r="C62" s="63" t="s">
        <v>192</v>
      </c>
      <c r="D62" s="64">
        <v>7607006</v>
      </c>
      <c r="E62" s="64">
        <v>0</v>
      </c>
      <c r="F62" s="64">
        <v>0</v>
      </c>
      <c r="G62" s="64">
        <v>0</v>
      </c>
      <c r="H62" s="64">
        <v>0</v>
      </c>
      <c r="I62" s="64">
        <v>401828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22"/>
        <v>8008834</v>
      </c>
      <c r="Q62" s="65">
        <f t="shared" si="16"/>
        <v>39.208058159743473</v>
      </c>
    </row>
    <row r="63" spans="1:17">
      <c r="A63" s="61"/>
      <c r="B63" s="62">
        <v>341.9</v>
      </c>
      <c r="C63" s="63" t="s">
        <v>193</v>
      </c>
      <c r="D63" s="64">
        <v>1075694</v>
      </c>
      <c r="E63" s="64">
        <v>280364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133432861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2"/>
        <v>134788919</v>
      </c>
      <c r="Q63" s="65">
        <f t="shared" si="16"/>
        <v>659.87280738256675</v>
      </c>
    </row>
    <row r="64" spans="1:17">
      <c r="A64" s="61"/>
      <c r="B64" s="62">
        <v>342.1</v>
      </c>
      <c r="C64" s="63" t="s">
        <v>74</v>
      </c>
      <c r="D64" s="64">
        <v>4185883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2"/>
        <v>4185883</v>
      </c>
      <c r="Q64" s="65">
        <f t="shared" si="16"/>
        <v>20.492414265782195</v>
      </c>
    </row>
    <row r="65" spans="1:17">
      <c r="A65" s="61"/>
      <c r="B65" s="62">
        <v>342.3</v>
      </c>
      <c r="C65" s="63" t="s">
        <v>76</v>
      </c>
      <c r="D65" s="64">
        <v>188000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22"/>
        <v>188000</v>
      </c>
      <c r="Q65" s="65">
        <f t="shared" si="16"/>
        <v>0.92037304481922988</v>
      </c>
    </row>
    <row r="66" spans="1:17">
      <c r="A66" s="61"/>
      <c r="B66" s="62">
        <v>342.6</v>
      </c>
      <c r="C66" s="63" t="s">
        <v>79</v>
      </c>
      <c r="D66" s="64">
        <v>0</v>
      </c>
      <c r="E66" s="64">
        <v>11375008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2"/>
        <v>11375008</v>
      </c>
      <c r="Q66" s="65">
        <f t="shared" si="16"/>
        <v>55.687503977676059</v>
      </c>
    </row>
    <row r="67" spans="1:17">
      <c r="A67" s="61"/>
      <c r="B67" s="62">
        <v>342.9</v>
      </c>
      <c r="C67" s="63" t="s">
        <v>80</v>
      </c>
      <c r="D67" s="64">
        <v>0</v>
      </c>
      <c r="E67" s="64">
        <v>6079124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1631643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2"/>
        <v>7710767</v>
      </c>
      <c r="Q67" s="65">
        <f t="shared" si="16"/>
        <v>37.748840966391697</v>
      </c>
    </row>
    <row r="68" spans="1:17">
      <c r="A68" s="61"/>
      <c r="B68" s="62">
        <v>343.3</v>
      </c>
      <c r="C68" s="63" t="s">
        <v>81</v>
      </c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22242348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22"/>
        <v>22242348</v>
      </c>
      <c r="Q68" s="65">
        <f t="shared" si="16"/>
        <v>108.88966783345164</v>
      </c>
    </row>
    <row r="69" spans="1:17">
      <c r="A69" s="61"/>
      <c r="B69" s="62">
        <v>343.4</v>
      </c>
      <c r="C69" s="63" t="s">
        <v>82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4306323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22"/>
        <v>4306323</v>
      </c>
      <c r="Q69" s="65">
        <f t="shared" ref="Q69:Q100" si="23">(P69/Q$136)</f>
        <v>21.08204048662277</v>
      </c>
    </row>
    <row r="70" spans="1:17">
      <c r="A70" s="61"/>
      <c r="B70" s="62">
        <v>343.5</v>
      </c>
      <c r="C70" s="63" t="s">
        <v>83</v>
      </c>
      <c r="D70" s="64">
        <v>0</v>
      </c>
      <c r="E70" s="64">
        <v>0</v>
      </c>
      <c r="F70" s="64">
        <v>0</v>
      </c>
      <c r="G70" s="64">
        <v>0</v>
      </c>
      <c r="H70" s="64">
        <v>0</v>
      </c>
      <c r="I70" s="64">
        <v>24302019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22"/>
        <v>24302019</v>
      </c>
      <c r="Q70" s="65">
        <f t="shared" si="23"/>
        <v>118.97299586321689</v>
      </c>
    </row>
    <row r="71" spans="1:17">
      <c r="A71" s="61"/>
      <c r="B71" s="62">
        <v>343.6</v>
      </c>
      <c r="C71" s="63" t="s">
        <v>84</v>
      </c>
      <c r="D71" s="64">
        <v>0</v>
      </c>
      <c r="E71" s="64">
        <v>0</v>
      </c>
      <c r="F71" s="64">
        <v>0</v>
      </c>
      <c r="G71" s="64">
        <v>0</v>
      </c>
      <c r="H71" s="64">
        <v>0</v>
      </c>
      <c r="I71" s="64">
        <v>685196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22"/>
        <v>685196</v>
      </c>
      <c r="Q71" s="65">
        <f t="shared" si="23"/>
        <v>3.3544464298827505</v>
      </c>
    </row>
    <row r="72" spans="1:17">
      <c r="A72" s="61"/>
      <c r="B72" s="62">
        <v>343.9</v>
      </c>
      <c r="C72" s="63" t="s">
        <v>85</v>
      </c>
      <c r="D72" s="64">
        <v>210363</v>
      </c>
      <c r="E72" s="64">
        <v>5213</v>
      </c>
      <c r="F72" s="64">
        <v>0</v>
      </c>
      <c r="G72" s="64">
        <v>0</v>
      </c>
      <c r="H72" s="64">
        <v>0</v>
      </c>
      <c r="I72" s="64">
        <v>93678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22"/>
        <v>309254</v>
      </c>
      <c r="Q72" s="65">
        <f t="shared" si="23"/>
        <v>1.5139842851198198</v>
      </c>
    </row>
    <row r="73" spans="1:17">
      <c r="A73" s="61"/>
      <c r="B73" s="62">
        <v>344.3</v>
      </c>
      <c r="C73" s="63" t="s">
        <v>194</v>
      </c>
      <c r="D73" s="64">
        <v>147805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22"/>
        <v>147805</v>
      </c>
      <c r="Q73" s="65">
        <f t="shared" si="23"/>
        <v>0.72359435047609721</v>
      </c>
    </row>
    <row r="74" spans="1:17">
      <c r="A74" s="61"/>
      <c r="B74" s="62">
        <v>344.9</v>
      </c>
      <c r="C74" s="63" t="s">
        <v>195</v>
      </c>
      <c r="D74" s="64">
        <v>0</v>
      </c>
      <c r="E74" s="64">
        <v>1953509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22"/>
        <v>1953509</v>
      </c>
      <c r="Q74" s="65">
        <f t="shared" si="23"/>
        <v>9.563601204317921</v>
      </c>
    </row>
    <row r="75" spans="1:17">
      <c r="A75" s="61"/>
      <c r="B75" s="62">
        <v>346.4</v>
      </c>
      <c r="C75" s="63" t="s">
        <v>90</v>
      </c>
      <c r="D75" s="64">
        <v>170411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22"/>
        <v>170411</v>
      </c>
      <c r="Q75" s="65">
        <f t="shared" si="23"/>
        <v>0.83426431351430741</v>
      </c>
    </row>
    <row r="76" spans="1:17">
      <c r="A76" s="61"/>
      <c r="B76" s="62">
        <v>347.1</v>
      </c>
      <c r="C76" s="63" t="s">
        <v>91</v>
      </c>
      <c r="D76" s="64">
        <v>42308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22"/>
        <v>42308</v>
      </c>
      <c r="Q76" s="65">
        <f t="shared" si="23"/>
        <v>0.20712309989474456</v>
      </c>
    </row>
    <row r="77" spans="1:17">
      <c r="A77" s="61"/>
      <c r="B77" s="62">
        <v>347.2</v>
      </c>
      <c r="C77" s="63" t="s">
        <v>92</v>
      </c>
      <c r="D77" s="64">
        <v>895785</v>
      </c>
      <c r="E77" s="64">
        <v>24000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22"/>
        <v>919785</v>
      </c>
      <c r="Q77" s="65">
        <f t="shared" si="23"/>
        <v>4.5029006437715715</v>
      </c>
    </row>
    <row r="78" spans="1:17">
      <c r="A78" s="61"/>
      <c r="B78" s="62">
        <v>347.4</v>
      </c>
      <c r="C78" s="63" t="s">
        <v>94</v>
      </c>
      <c r="D78" s="64">
        <v>35670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22"/>
        <v>35670</v>
      </c>
      <c r="Q78" s="65">
        <f t="shared" si="23"/>
        <v>0.17462609845054219</v>
      </c>
    </row>
    <row r="79" spans="1:17">
      <c r="A79" s="61"/>
      <c r="B79" s="62">
        <v>348.11</v>
      </c>
      <c r="C79" s="63" t="s">
        <v>197</v>
      </c>
      <c r="D79" s="64">
        <v>0</v>
      </c>
      <c r="E79" s="64">
        <v>81955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>SUM(D79:O79)</f>
        <v>81955</v>
      </c>
      <c r="Q79" s="65">
        <f t="shared" si="23"/>
        <v>0.40121900472425526</v>
      </c>
    </row>
    <row r="80" spans="1:17">
      <c r="A80" s="61"/>
      <c r="B80" s="62">
        <v>348.12</v>
      </c>
      <c r="C80" s="63" t="s">
        <v>198</v>
      </c>
      <c r="D80" s="64">
        <v>0</v>
      </c>
      <c r="E80" s="64">
        <v>7139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ref="P80:P96" si="24">SUM(D80:O80)</f>
        <v>7139</v>
      </c>
      <c r="Q80" s="65">
        <f t="shared" si="23"/>
        <v>3.494969769661959E-2</v>
      </c>
    </row>
    <row r="81" spans="1:17">
      <c r="A81" s="61"/>
      <c r="B81" s="62">
        <v>348.13</v>
      </c>
      <c r="C81" s="63" t="s">
        <v>199</v>
      </c>
      <c r="D81" s="64">
        <v>0</v>
      </c>
      <c r="E81" s="64">
        <v>60331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24"/>
        <v>60331</v>
      </c>
      <c r="Q81" s="65">
        <f t="shared" si="23"/>
        <v>0.29535652216483488</v>
      </c>
    </row>
    <row r="82" spans="1:17">
      <c r="A82" s="61"/>
      <c r="B82" s="62">
        <v>348.21</v>
      </c>
      <c r="C82" s="63" t="s">
        <v>274</v>
      </c>
      <c r="D82" s="64">
        <v>0</v>
      </c>
      <c r="E82" s="64">
        <v>93970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24"/>
        <v>93970</v>
      </c>
      <c r="Q82" s="65">
        <f t="shared" si="23"/>
        <v>0.46003965437054806</v>
      </c>
    </row>
    <row r="83" spans="1:17">
      <c r="A83" s="61"/>
      <c r="B83" s="62">
        <v>348.22</v>
      </c>
      <c r="C83" s="63" t="s">
        <v>200</v>
      </c>
      <c r="D83" s="64">
        <v>0</v>
      </c>
      <c r="E83" s="64">
        <v>57867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24"/>
        <v>57867</v>
      </c>
      <c r="Q83" s="65">
        <f t="shared" si="23"/>
        <v>0.28329376055614031</v>
      </c>
    </row>
    <row r="84" spans="1:17">
      <c r="A84" s="61"/>
      <c r="B84" s="62">
        <v>348.23</v>
      </c>
      <c r="C84" s="63" t="s">
        <v>201</v>
      </c>
      <c r="D84" s="64">
        <v>27242</v>
      </c>
      <c r="E84" s="64">
        <v>139104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si="24"/>
        <v>166346</v>
      </c>
      <c r="Q84" s="65">
        <f t="shared" si="23"/>
        <v>0.81436369422074262</v>
      </c>
    </row>
    <row r="85" spans="1:17">
      <c r="A85" s="61"/>
      <c r="B85" s="62">
        <v>348.31</v>
      </c>
      <c r="C85" s="63" t="s">
        <v>202</v>
      </c>
      <c r="D85" s="64">
        <v>0</v>
      </c>
      <c r="E85" s="64">
        <v>1060833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24"/>
        <v>1060833</v>
      </c>
      <c r="Q85" s="65">
        <f t="shared" si="23"/>
        <v>5.1934154162485004</v>
      </c>
    </row>
    <row r="86" spans="1:17">
      <c r="A86" s="61"/>
      <c r="B86" s="62">
        <v>348.32</v>
      </c>
      <c r="C86" s="63" t="s">
        <v>203</v>
      </c>
      <c r="D86" s="64">
        <v>0</v>
      </c>
      <c r="E86" s="64">
        <v>4781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17008918</v>
      </c>
      <c r="L86" s="64">
        <v>0</v>
      </c>
      <c r="M86" s="64">
        <v>0</v>
      </c>
      <c r="N86" s="64">
        <v>0</v>
      </c>
      <c r="O86" s="64">
        <v>0</v>
      </c>
      <c r="P86" s="64">
        <f t="shared" si="24"/>
        <v>17013699</v>
      </c>
      <c r="Q86" s="65">
        <f t="shared" si="23"/>
        <v>83.292286980148333</v>
      </c>
    </row>
    <row r="87" spans="1:17">
      <c r="A87" s="61"/>
      <c r="B87" s="62">
        <v>348.41</v>
      </c>
      <c r="C87" s="63" t="s">
        <v>204</v>
      </c>
      <c r="D87" s="64">
        <v>0</v>
      </c>
      <c r="E87" s="64">
        <v>632575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24"/>
        <v>632575</v>
      </c>
      <c r="Q87" s="65">
        <f t="shared" si="23"/>
        <v>3.0968349937581086</v>
      </c>
    </row>
    <row r="88" spans="1:17">
      <c r="A88" s="61"/>
      <c r="B88" s="62">
        <v>348.42</v>
      </c>
      <c r="C88" s="63" t="s">
        <v>205</v>
      </c>
      <c r="D88" s="64">
        <v>0</v>
      </c>
      <c r="E88" s="64">
        <v>163374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24"/>
        <v>163374</v>
      </c>
      <c r="Q88" s="65">
        <f t="shared" si="23"/>
        <v>0.79981396715051523</v>
      </c>
    </row>
    <row r="89" spans="1:17">
      <c r="A89" s="61"/>
      <c r="B89" s="62">
        <v>348.48</v>
      </c>
      <c r="C89" s="63" t="s">
        <v>206</v>
      </c>
      <c r="D89" s="64">
        <v>0</v>
      </c>
      <c r="E89" s="64">
        <v>16051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24"/>
        <v>16051</v>
      </c>
      <c r="Q89" s="65">
        <f t="shared" si="23"/>
        <v>7.8579296502092874E-2</v>
      </c>
    </row>
    <row r="90" spans="1:17">
      <c r="A90" s="61"/>
      <c r="B90" s="62">
        <v>348.51</v>
      </c>
      <c r="C90" s="63" t="s">
        <v>293</v>
      </c>
      <c r="D90" s="64">
        <v>0</v>
      </c>
      <c r="E90" s="64">
        <v>43483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 t="shared" si="24"/>
        <v>43483</v>
      </c>
      <c r="Q90" s="65">
        <f t="shared" si="23"/>
        <v>0.21287543142486476</v>
      </c>
    </row>
    <row r="91" spans="1:17">
      <c r="A91" s="61"/>
      <c r="B91" s="62">
        <v>348.52</v>
      </c>
      <c r="C91" s="63" t="s">
        <v>294</v>
      </c>
      <c r="D91" s="64">
        <v>0</v>
      </c>
      <c r="E91" s="64">
        <v>167723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 t="shared" si="24"/>
        <v>167723</v>
      </c>
      <c r="Q91" s="65">
        <f t="shared" si="23"/>
        <v>0.82110493721391331</v>
      </c>
    </row>
    <row r="92" spans="1:17">
      <c r="A92" s="61"/>
      <c r="B92" s="62">
        <v>348.53</v>
      </c>
      <c r="C92" s="63" t="s">
        <v>295</v>
      </c>
      <c r="D92" s="64">
        <v>0</v>
      </c>
      <c r="E92" s="64">
        <v>366817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 t="shared" si="24"/>
        <v>366817</v>
      </c>
      <c r="Q92" s="65">
        <f t="shared" si="23"/>
        <v>1.7957897828800822</v>
      </c>
    </row>
    <row r="93" spans="1:17">
      <c r="A93" s="61"/>
      <c r="B93" s="62">
        <v>348.61</v>
      </c>
      <c r="C93" s="63" t="s">
        <v>257</v>
      </c>
      <c r="D93" s="64">
        <v>0</v>
      </c>
      <c r="E93" s="64">
        <v>5850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si="24"/>
        <v>5850</v>
      </c>
      <c r="Q93" s="65">
        <f t="shared" si="23"/>
        <v>2.8639267618045187E-2</v>
      </c>
    </row>
    <row r="94" spans="1:17">
      <c r="A94" s="61"/>
      <c r="B94" s="62">
        <v>348.62</v>
      </c>
      <c r="C94" s="63" t="s">
        <v>210</v>
      </c>
      <c r="D94" s="64">
        <v>0</v>
      </c>
      <c r="E94" s="64">
        <v>191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 t="shared" si="24"/>
        <v>191</v>
      </c>
      <c r="Q94" s="65">
        <f t="shared" si="23"/>
        <v>9.3505984872591975E-4</v>
      </c>
    </row>
    <row r="95" spans="1:17">
      <c r="A95" s="61"/>
      <c r="B95" s="62">
        <v>348.71</v>
      </c>
      <c r="C95" s="63" t="s">
        <v>211</v>
      </c>
      <c r="D95" s="64">
        <v>0</v>
      </c>
      <c r="E95" s="64">
        <v>241330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 t="shared" si="24"/>
        <v>241330</v>
      </c>
      <c r="Q95" s="65">
        <f t="shared" si="23"/>
        <v>1.1814554622671529</v>
      </c>
    </row>
    <row r="96" spans="1:17">
      <c r="A96" s="61"/>
      <c r="B96" s="62">
        <v>348.72</v>
      </c>
      <c r="C96" s="63" t="s">
        <v>212</v>
      </c>
      <c r="D96" s="64">
        <v>0</v>
      </c>
      <c r="E96" s="64">
        <v>20780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f t="shared" si="24"/>
        <v>20780</v>
      </c>
      <c r="Q96" s="65">
        <f t="shared" si="23"/>
        <v>0.10173059506033828</v>
      </c>
    </row>
    <row r="97" spans="1:17">
      <c r="A97" s="61"/>
      <c r="B97" s="62">
        <v>348.85</v>
      </c>
      <c r="C97" s="63" t="s">
        <v>302</v>
      </c>
      <c r="D97" s="64">
        <v>0</v>
      </c>
      <c r="E97" s="64">
        <v>0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42020544</v>
      </c>
      <c r="L97" s="64">
        <v>0</v>
      </c>
      <c r="M97" s="64">
        <v>0</v>
      </c>
      <c r="N97" s="64">
        <v>0</v>
      </c>
      <c r="O97" s="64">
        <v>0</v>
      </c>
      <c r="P97" s="64">
        <f t="shared" si="22"/>
        <v>42020544</v>
      </c>
      <c r="Q97" s="65">
        <f t="shared" si="23"/>
        <v>205.71582992681076</v>
      </c>
    </row>
    <row r="98" spans="1:17">
      <c r="A98" s="61"/>
      <c r="B98" s="62">
        <v>348.92099999999999</v>
      </c>
      <c r="C98" s="63" t="s">
        <v>213</v>
      </c>
      <c r="D98" s="64">
        <v>0</v>
      </c>
      <c r="E98" s="64">
        <v>46378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4">
        <f t="shared" ref="P98:P104" si="25">SUM(D98:O98)</f>
        <v>46378</v>
      </c>
      <c r="Q98" s="65">
        <f t="shared" si="23"/>
        <v>0.22704819719482044</v>
      </c>
    </row>
    <row r="99" spans="1:17">
      <c r="A99" s="61"/>
      <c r="B99" s="62">
        <v>348.92200000000003</v>
      </c>
      <c r="C99" s="63" t="s">
        <v>214</v>
      </c>
      <c r="D99" s="64">
        <v>0</v>
      </c>
      <c r="E99" s="64">
        <v>46378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f t="shared" si="25"/>
        <v>46378</v>
      </c>
      <c r="Q99" s="65">
        <f t="shared" si="23"/>
        <v>0.22704819719482044</v>
      </c>
    </row>
    <row r="100" spans="1:17">
      <c r="A100" s="61"/>
      <c r="B100" s="62">
        <v>348.923</v>
      </c>
      <c r="C100" s="63" t="s">
        <v>215</v>
      </c>
      <c r="D100" s="64">
        <v>0</v>
      </c>
      <c r="E100" s="64">
        <v>46378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f t="shared" si="25"/>
        <v>46378</v>
      </c>
      <c r="Q100" s="65">
        <f t="shared" si="23"/>
        <v>0.22704819719482044</v>
      </c>
    </row>
    <row r="101" spans="1:17">
      <c r="A101" s="61"/>
      <c r="B101" s="62">
        <v>348.92399999999998</v>
      </c>
      <c r="C101" s="63" t="s">
        <v>216</v>
      </c>
      <c r="D101" s="64">
        <v>0</v>
      </c>
      <c r="E101" s="64">
        <v>46378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0</v>
      </c>
      <c r="P101" s="64">
        <f t="shared" si="25"/>
        <v>46378</v>
      </c>
      <c r="Q101" s="65">
        <f t="shared" ref="Q101:Q132" si="26">(P101/Q$136)</f>
        <v>0.22704819719482044</v>
      </c>
    </row>
    <row r="102" spans="1:17">
      <c r="A102" s="61"/>
      <c r="B102" s="62">
        <v>348.93</v>
      </c>
      <c r="C102" s="63" t="s">
        <v>217</v>
      </c>
      <c r="D102" s="64">
        <v>0</v>
      </c>
      <c r="E102" s="64">
        <v>372613</v>
      </c>
      <c r="F102" s="64">
        <v>0</v>
      </c>
      <c r="G102" s="64">
        <v>0</v>
      </c>
      <c r="H102" s="64">
        <v>0</v>
      </c>
      <c r="I102" s="64">
        <v>0</v>
      </c>
      <c r="J102" s="64">
        <v>0</v>
      </c>
      <c r="K102" s="64">
        <v>0</v>
      </c>
      <c r="L102" s="64">
        <v>0</v>
      </c>
      <c r="M102" s="64">
        <v>0</v>
      </c>
      <c r="N102" s="64">
        <v>0</v>
      </c>
      <c r="O102" s="64">
        <v>0</v>
      </c>
      <c r="P102" s="64">
        <f t="shared" si="25"/>
        <v>372613</v>
      </c>
      <c r="Q102" s="65">
        <f t="shared" si="26"/>
        <v>1.8241646880278071</v>
      </c>
    </row>
    <row r="103" spans="1:17">
      <c r="A103" s="61"/>
      <c r="B103" s="62">
        <v>348.93099999999998</v>
      </c>
      <c r="C103" s="63" t="s">
        <v>307</v>
      </c>
      <c r="D103" s="64">
        <v>0</v>
      </c>
      <c r="E103" s="64">
        <v>25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  <c r="L103" s="64">
        <v>0</v>
      </c>
      <c r="M103" s="64">
        <v>0</v>
      </c>
      <c r="N103" s="64">
        <v>0</v>
      </c>
      <c r="O103" s="64">
        <v>0</v>
      </c>
      <c r="P103" s="64">
        <f t="shared" si="25"/>
        <v>25</v>
      </c>
      <c r="Q103" s="65">
        <f t="shared" si="26"/>
        <v>1.2239003255574865E-4</v>
      </c>
    </row>
    <row r="104" spans="1:17">
      <c r="A104" s="61"/>
      <c r="B104" s="62">
        <v>348.99</v>
      </c>
      <c r="C104" s="63" t="s">
        <v>219</v>
      </c>
      <c r="D104" s="64">
        <v>0</v>
      </c>
      <c r="E104" s="64">
        <v>93685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0</v>
      </c>
      <c r="L104" s="64">
        <v>0</v>
      </c>
      <c r="M104" s="64">
        <v>0</v>
      </c>
      <c r="N104" s="64">
        <v>0</v>
      </c>
      <c r="O104" s="64">
        <v>0</v>
      </c>
      <c r="P104" s="64">
        <f t="shared" si="25"/>
        <v>93685</v>
      </c>
      <c r="Q104" s="65">
        <f t="shared" si="26"/>
        <v>0.45864440799941253</v>
      </c>
    </row>
    <row r="105" spans="1:17">
      <c r="A105" s="61"/>
      <c r="B105" s="62">
        <v>349</v>
      </c>
      <c r="C105" s="63" t="s">
        <v>297</v>
      </c>
      <c r="D105" s="64">
        <v>-1940</v>
      </c>
      <c r="E105" s="64">
        <v>141746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f t="shared" si="22"/>
        <v>139806</v>
      </c>
      <c r="Q105" s="65">
        <f t="shared" si="26"/>
        <v>0.68443443565955986</v>
      </c>
    </row>
    <row r="106" spans="1:17" ht="15.75">
      <c r="A106" s="66" t="s">
        <v>66</v>
      </c>
      <c r="B106" s="67"/>
      <c r="C106" s="68"/>
      <c r="D106" s="69">
        <f t="shared" ref="D106:O106" si="27">SUM(D107:D112)</f>
        <v>248671</v>
      </c>
      <c r="E106" s="69">
        <f t="shared" si="27"/>
        <v>1476286</v>
      </c>
      <c r="F106" s="69">
        <f t="shared" si="27"/>
        <v>0</v>
      </c>
      <c r="G106" s="69">
        <f t="shared" si="27"/>
        <v>0</v>
      </c>
      <c r="H106" s="69">
        <f t="shared" si="27"/>
        <v>0</v>
      </c>
      <c r="I106" s="69">
        <f t="shared" si="27"/>
        <v>1310</v>
      </c>
      <c r="J106" s="69">
        <f t="shared" si="27"/>
        <v>0</v>
      </c>
      <c r="K106" s="69">
        <f t="shared" ref="K106" si="28">SUM(K107:K112)</f>
        <v>0</v>
      </c>
      <c r="L106" s="69">
        <f t="shared" ref="L106" si="29">SUM(L107:L112)</f>
        <v>0</v>
      </c>
      <c r="M106" s="69">
        <f t="shared" si="27"/>
        <v>0</v>
      </c>
      <c r="N106" s="69">
        <f t="shared" ref="N106" si="30">SUM(N107:N112)</f>
        <v>0</v>
      </c>
      <c r="O106" s="69">
        <f t="shared" si="27"/>
        <v>0</v>
      </c>
      <c r="P106" s="69">
        <f>SUM(D106:O106)</f>
        <v>1726267</v>
      </c>
      <c r="Q106" s="71">
        <f t="shared" si="26"/>
        <v>8.4511149731965833</v>
      </c>
    </row>
    <row r="107" spans="1:17">
      <c r="A107" s="72"/>
      <c r="B107" s="73">
        <v>351.1</v>
      </c>
      <c r="C107" s="74" t="s">
        <v>118</v>
      </c>
      <c r="D107" s="64">
        <v>624</v>
      </c>
      <c r="E107" s="64">
        <v>104646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</v>
      </c>
      <c r="L107" s="64">
        <v>0</v>
      </c>
      <c r="M107" s="64">
        <v>0</v>
      </c>
      <c r="N107" s="64">
        <v>0</v>
      </c>
      <c r="O107" s="64">
        <v>0</v>
      </c>
      <c r="P107" s="64">
        <f>SUM(D107:O107)</f>
        <v>105270</v>
      </c>
      <c r="Q107" s="65">
        <f t="shared" si="26"/>
        <v>0.51535994908574645</v>
      </c>
    </row>
    <row r="108" spans="1:17">
      <c r="A108" s="72"/>
      <c r="B108" s="73">
        <v>351.2</v>
      </c>
      <c r="C108" s="74" t="s">
        <v>119</v>
      </c>
      <c r="D108" s="64">
        <v>0</v>
      </c>
      <c r="E108" s="64">
        <v>350336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f t="shared" ref="P108:P112" si="31">SUM(D108:O108)</f>
        <v>350336</v>
      </c>
      <c r="Q108" s="65">
        <f t="shared" si="26"/>
        <v>1.7151053778180305</v>
      </c>
    </row>
    <row r="109" spans="1:17">
      <c r="A109" s="72"/>
      <c r="B109" s="73">
        <v>351.5</v>
      </c>
      <c r="C109" s="74" t="s">
        <v>120</v>
      </c>
      <c r="D109" s="64">
        <v>0</v>
      </c>
      <c r="E109" s="64">
        <v>507996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f t="shared" si="31"/>
        <v>507996</v>
      </c>
      <c r="Q109" s="65">
        <f t="shared" si="26"/>
        <v>2.486945879127604</v>
      </c>
    </row>
    <row r="110" spans="1:17">
      <c r="A110" s="72"/>
      <c r="B110" s="73">
        <v>351.8</v>
      </c>
      <c r="C110" s="74" t="s">
        <v>220</v>
      </c>
      <c r="D110" s="64">
        <v>0</v>
      </c>
      <c r="E110" s="64">
        <v>184541</v>
      </c>
      <c r="F110" s="64">
        <v>0</v>
      </c>
      <c r="G110" s="64">
        <v>0</v>
      </c>
      <c r="H110" s="64">
        <v>0</v>
      </c>
      <c r="I110" s="64">
        <v>0</v>
      </c>
      <c r="J110" s="64">
        <v>0</v>
      </c>
      <c r="K110" s="64">
        <v>0</v>
      </c>
      <c r="L110" s="64">
        <v>0</v>
      </c>
      <c r="M110" s="64">
        <v>0</v>
      </c>
      <c r="N110" s="64">
        <v>0</v>
      </c>
      <c r="O110" s="64">
        <v>0</v>
      </c>
      <c r="P110" s="64">
        <f t="shared" si="31"/>
        <v>184541</v>
      </c>
      <c r="Q110" s="65">
        <f t="shared" si="26"/>
        <v>0.90343915991481649</v>
      </c>
    </row>
    <row r="111" spans="1:17">
      <c r="A111" s="72"/>
      <c r="B111" s="73">
        <v>354</v>
      </c>
      <c r="C111" s="74" t="s">
        <v>121</v>
      </c>
      <c r="D111" s="64">
        <v>247203</v>
      </c>
      <c r="E111" s="64">
        <v>36529</v>
      </c>
      <c r="F111" s="64">
        <v>0</v>
      </c>
      <c r="G111" s="64">
        <v>0</v>
      </c>
      <c r="H111" s="64">
        <v>0</v>
      </c>
      <c r="I111" s="64">
        <v>1310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f t="shared" si="31"/>
        <v>285042</v>
      </c>
      <c r="Q111" s="65">
        <f t="shared" si="26"/>
        <v>1.3954519863902284</v>
      </c>
    </row>
    <row r="112" spans="1:17">
      <c r="A112" s="72"/>
      <c r="B112" s="73">
        <v>359</v>
      </c>
      <c r="C112" s="74" t="s">
        <v>124</v>
      </c>
      <c r="D112" s="64">
        <v>844</v>
      </c>
      <c r="E112" s="64">
        <v>292238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  <c r="L112" s="64">
        <v>0</v>
      </c>
      <c r="M112" s="64">
        <v>0</v>
      </c>
      <c r="N112" s="64">
        <v>0</v>
      </c>
      <c r="O112" s="64">
        <v>0</v>
      </c>
      <c r="P112" s="64">
        <f t="shared" si="31"/>
        <v>293082</v>
      </c>
      <c r="Q112" s="65">
        <f t="shared" si="26"/>
        <v>1.434812620860157</v>
      </c>
    </row>
    <row r="113" spans="1:17" ht="15.75">
      <c r="A113" s="66" t="s">
        <v>4</v>
      </c>
      <c r="B113" s="67"/>
      <c r="C113" s="68"/>
      <c r="D113" s="69">
        <f t="shared" ref="D113:O113" si="32">SUM(D114:D121)</f>
        <v>6838434</v>
      </c>
      <c r="E113" s="69">
        <f t="shared" si="32"/>
        <v>6691007</v>
      </c>
      <c r="F113" s="69">
        <f t="shared" si="32"/>
        <v>5640</v>
      </c>
      <c r="G113" s="69">
        <f t="shared" si="32"/>
        <v>605418</v>
      </c>
      <c r="H113" s="69">
        <f t="shared" si="32"/>
        <v>0</v>
      </c>
      <c r="I113" s="69">
        <f t="shared" si="32"/>
        <v>10258651</v>
      </c>
      <c r="J113" s="69">
        <f t="shared" si="32"/>
        <v>2361893</v>
      </c>
      <c r="K113" s="69">
        <f t="shared" ref="K113" si="33">SUM(K114:K121)</f>
        <v>0</v>
      </c>
      <c r="L113" s="69">
        <f t="shared" ref="L113" si="34">SUM(L114:L121)</f>
        <v>0</v>
      </c>
      <c r="M113" s="69">
        <f t="shared" si="32"/>
        <v>0</v>
      </c>
      <c r="N113" s="69">
        <f t="shared" ref="N113" si="35">SUM(N114:N121)</f>
        <v>0</v>
      </c>
      <c r="O113" s="69">
        <f t="shared" si="32"/>
        <v>0</v>
      </c>
      <c r="P113" s="69">
        <f>SUM(D113:O113)</f>
        <v>26761043</v>
      </c>
      <c r="Q113" s="71">
        <f t="shared" si="26"/>
        <v>131.01139695983159</v>
      </c>
    </row>
    <row r="114" spans="1:17">
      <c r="A114" s="61"/>
      <c r="B114" s="62">
        <v>361.1</v>
      </c>
      <c r="C114" s="63" t="s">
        <v>126</v>
      </c>
      <c r="D114" s="64">
        <v>3476954</v>
      </c>
      <c r="E114" s="64">
        <v>5132087</v>
      </c>
      <c r="F114" s="64">
        <v>5471</v>
      </c>
      <c r="G114" s="64">
        <v>525864</v>
      </c>
      <c r="H114" s="64">
        <v>0</v>
      </c>
      <c r="I114" s="64">
        <v>5213266</v>
      </c>
      <c r="J114" s="64">
        <v>483355</v>
      </c>
      <c r="K114" s="64">
        <v>0</v>
      </c>
      <c r="L114" s="64">
        <v>0</v>
      </c>
      <c r="M114" s="64">
        <v>0</v>
      </c>
      <c r="N114" s="64">
        <v>0</v>
      </c>
      <c r="O114" s="64">
        <v>0</v>
      </c>
      <c r="P114" s="64">
        <f>SUM(D114:O114)</f>
        <v>14836997</v>
      </c>
      <c r="Q114" s="65">
        <f t="shared" si="26"/>
        <v>72.636021834381808</v>
      </c>
    </row>
    <row r="115" spans="1:17">
      <c r="A115" s="61"/>
      <c r="B115" s="62">
        <v>361.3</v>
      </c>
      <c r="C115" s="63" t="s">
        <v>127</v>
      </c>
      <c r="D115" s="64">
        <v>1520438</v>
      </c>
      <c r="E115" s="64">
        <v>-260745</v>
      </c>
      <c r="F115" s="64">
        <v>169</v>
      </c>
      <c r="G115" s="64">
        <v>79554</v>
      </c>
      <c r="H115" s="64">
        <v>0</v>
      </c>
      <c r="I115" s="64">
        <v>572345</v>
      </c>
      <c r="J115" s="64">
        <v>68299</v>
      </c>
      <c r="K115" s="64">
        <v>0</v>
      </c>
      <c r="L115" s="64">
        <v>0</v>
      </c>
      <c r="M115" s="64">
        <v>0</v>
      </c>
      <c r="N115" s="64">
        <v>0</v>
      </c>
      <c r="O115" s="64">
        <v>0</v>
      </c>
      <c r="P115" s="64">
        <f t="shared" ref="P115:P121" si="36">SUM(D115:O115)</f>
        <v>1980060</v>
      </c>
      <c r="Q115" s="65">
        <f t="shared" si="26"/>
        <v>9.6935843144934282</v>
      </c>
    </row>
    <row r="116" spans="1:17">
      <c r="A116" s="61"/>
      <c r="B116" s="62">
        <v>362</v>
      </c>
      <c r="C116" s="63" t="s">
        <v>128</v>
      </c>
      <c r="D116" s="64">
        <v>760233</v>
      </c>
      <c r="E116" s="64">
        <v>339190</v>
      </c>
      <c r="F116" s="64">
        <v>0</v>
      </c>
      <c r="G116" s="64">
        <v>0</v>
      </c>
      <c r="H116" s="64">
        <v>0</v>
      </c>
      <c r="I116" s="64">
        <v>1978085</v>
      </c>
      <c r="J116" s="64">
        <v>0</v>
      </c>
      <c r="K116" s="64">
        <v>0</v>
      </c>
      <c r="L116" s="64">
        <v>0</v>
      </c>
      <c r="M116" s="64">
        <v>0</v>
      </c>
      <c r="N116" s="64">
        <v>0</v>
      </c>
      <c r="O116" s="64">
        <v>0</v>
      </c>
      <c r="P116" s="64">
        <f t="shared" si="36"/>
        <v>3077508</v>
      </c>
      <c r="Q116" s="65">
        <f t="shared" si="26"/>
        <v>15.066252172423077</v>
      </c>
    </row>
    <row r="117" spans="1:17">
      <c r="A117" s="61"/>
      <c r="B117" s="62">
        <v>364</v>
      </c>
      <c r="C117" s="63" t="s">
        <v>222</v>
      </c>
      <c r="D117" s="64">
        <v>676194</v>
      </c>
      <c r="E117" s="64">
        <v>26769</v>
      </c>
      <c r="F117" s="64">
        <v>0</v>
      </c>
      <c r="G117" s="64">
        <v>0</v>
      </c>
      <c r="H117" s="64">
        <v>0</v>
      </c>
      <c r="I117" s="64">
        <v>45751</v>
      </c>
      <c r="J117" s="64">
        <v>333476</v>
      </c>
      <c r="K117" s="64">
        <v>0</v>
      </c>
      <c r="L117" s="64">
        <v>0</v>
      </c>
      <c r="M117" s="64">
        <v>0</v>
      </c>
      <c r="N117" s="64">
        <v>0</v>
      </c>
      <c r="O117" s="64">
        <v>0</v>
      </c>
      <c r="P117" s="64">
        <f t="shared" si="36"/>
        <v>1082190</v>
      </c>
      <c r="Q117" s="65">
        <f t="shared" si="26"/>
        <v>5.2979707732602259</v>
      </c>
    </row>
    <row r="118" spans="1:17">
      <c r="A118" s="61"/>
      <c r="B118" s="62">
        <v>365</v>
      </c>
      <c r="C118" s="63" t="s">
        <v>223</v>
      </c>
      <c r="D118" s="64">
        <v>1872</v>
      </c>
      <c r="E118" s="64">
        <v>11507</v>
      </c>
      <c r="F118" s="64">
        <v>0</v>
      </c>
      <c r="G118" s="64">
        <v>0</v>
      </c>
      <c r="H118" s="64">
        <v>0</v>
      </c>
      <c r="I118" s="64">
        <v>158268</v>
      </c>
      <c r="J118" s="64">
        <v>0</v>
      </c>
      <c r="K118" s="64">
        <v>0</v>
      </c>
      <c r="L118" s="64">
        <v>0</v>
      </c>
      <c r="M118" s="64">
        <v>0</v>
      </c>
      <c r="N118" s="64">
        <v>0</v>
      </c>
      <c r="O118" s="64">
        <v>0</v>
      </c>
      <c r="P118" s="64">
        <f t="shared" si="36"/>
        <v>171647</v>
      </c>
      <c r="Q118" s="65">
        <f t="shared" si="26"/>
        <v>0.84031527672386364</v>
      </c>
    </row>
    <row r="119" spans="1:17">
      <c r="A119" s="61"/>
      <c r="B119" s="62">
        <v>366</v>
      </c>
      <c r="C119" s="63" t="s">
        <v>131</v>
      </c>
      <c r="D119" s="64">
        <v>151958</v>
      </c>
      <c r="E119" s="64">
        <v>2060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f t="shared" si="36"/>
        <v>154018</v>
      </c>
      <c r="Q119" s="65">
        <f t="shared" si="26"/>
        <v>0.75401072136685188</v>
      </c>
    </row>
    <row r="120" spans="1:17">
      <c r="A120" s="61"/>
      <c r="B120" s="62">
        <v>369.3</v>
      </c>
      <c r="C120" s="63" t="s">
        <v>308</v>
      </c>
      <c r="D120" s="64">
        <v>0</v>
      </c>
      <c r="E120" s="64">
        <v>322286</v>
      </c>
      <c r="F120" s="64">
        <v>0</v>
      </c>
      <c r="G120" s="64">
        <v>0</v>
      </c>
      <c r="H120" s="64">
        <v>0</v>
      </c>
      <c r="I120" s="64">
        <v>0</v>
      </c>
      <c r="J120" s="64">
        <v>0</v>
      </c>
      <c r="K120" s="64">
        <v>0</v>
      </c>
      <c r="L120" s="64">
        <v>0</v>
      </c>
      <c r="M120" s="64">
        <v>0</v>
      </c>
      <c r="N120" s="64">
        <v>0</v>
      </c>
      <c r="O120" s="64">
        <v>0</v>
      </c>
      <c r="P120" s="64">
        <f t="shared" si="36"/>
        <v>322286</v>
      </c>
      <c r="Q120" s="65">
        <f t="shared" si="26"/>
        <v>1.5777837612904806</v>
      </c>
    </row>
    <row r="121" spans="1:17">
      <c r="A121" s="61"/>
      <c r="B121" s="62">
        <v>369.9</v>
      </c>
      <c r="C121" s="63" t="s">
        <v>132</v>
      </c>
      <c r="D121" s="64">
        <v>250785</v>
      </c>
      <c r="E121" s="64">
        <v>1117853</v>
      </c>
      <c r="F121" s="64">
        <v>0</v>
      </c>
      <c r="G121" s="64">
        <v>0</v>
      </c>
      <c r="H121" s="64">
        <v>0</v>
      </c>
      <c r="I121" s="64">
        <v>2290936</v>
      </c>
      <c r="J121" s="64">
        <v>1476763</v>
      </c>
      <c r="K121" s="64">
        <v>0</v>
      </c>
      <c r="L121" s="64">
        <v>0</v>
      </c>
      <c r="M121" s="64">
        <v>0</v>
      </c>
      <c r="N121" s="64">
        <v>0</v>
      </c>
      <c r="O121" s="64">
        <v>0</v>
      </c>
      <c r="P121" s="64">
        <f t="shared" si="36"/>
        <v>5136337</v>
      </c>
      <c r="Q121" s="65">
        <f t="shared" si="26"/>
        <v>25.145458105891855</v>
      </c>
    </row>
    <row r="122" spans="1:17" ht="15.75">
      <c r="A122" s="66" t="s">
        <v>67</v>
      </c>
      <c r="B122" s="67"/>
      <c r="C122" s="68"/>
      <c r="D122" s="69">
        <f t="shared" ref="D122:O122" si="37">SUM(D123:D133)</f>
        <v>17121505</v>
      </c>
      <c r="E122" s="69">
        <f t="shared" si="37"/>
        <v>27590256</v>
      </c>
      <c r="F122" s="69">
        <f t="shared" si="37"/>
        <v>2921393</v>
      </c>
      <c r="G122" s="69">
        <f t="shared" si="37"/>
        <v>0</v>
      </c>
      <c r="H122" s="69">
        <f t="shared" si="37"/>
        <v>0</v>
      </c>
      <c r="I122" s="69">
        <f t="shared" si="37"/>
        <v>20311801</v>
      </c>
      <c r="J122" s="69">
        <f t="shared" si="37"/>
        <v>3126790</v>
      </c>
      <c r="K122" s="69">
        <f t="shared" ref="K122" si="38">SUM(K123:K133)</f>
        <v>0</v>
      </c>
      <c r="L122" s="69">
        <f t="shared" ref="L122" si="39">SUM(L123:L133)</f>
        <v>0</v>
      </c>
      <c r="M122" s="69">
        <f t="shared" si="37"/>
        <v>0</v>
      </c>
      <c r="N122" s="69">
        <f t="shared" ref="N122" si="40">SUM(N123:N133)</f>
        <v>0</v>
      </c>
      <c r="O122" s="69">
        <f t="shared" si="37"/>
        <v>0</v>
      </c>
      <c r="P122" s="69">
        <f>SUM(D122:O122)</f>
        <v>71071745</v>
      </c>
      <c r="Q122" s="71">
        <f t="shared" si="26"/>
        <v>347.93892737375467</v>
      </c>
    </row>
    <row r="123" spans="1:17">
      <c r="A123" s="61"/>
      <c r="B123" s="62">
        <v>381</v>
      </c>
      <c r="C123" s="63" t="s">
        <v>133</v>
      </c>
      <c r="D123" s="64">
        <v>1374146</v>
      </c>
      <c r="E123" s="64">
        <v>10451013</v>
      </c>
      <c r="F123" s="64">
        <v>2921393</v>
      </c>
      <c r="G123" s="64">
        <v>0</v>
      </c>
      <c r="H123" s="64">
        <v>0</v>
      </c>
      <c r="I123" s="64">
        <v>345621</v>
      </c>
      <c r="J123" s="64">
        <v>3126790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f>SUM(D123:O123)</f>
        <v>18218963</v>
      </c>
      <c r="Q123" s="65">
        <f t="shared" si="26"/>
        <v>89.192778988079212</v>
      </c>
    </row>
    <row r="124" spans="1:17">
      <c r="A124" s="61"/>
      <c r="B124" s="62">
        <v>383.1</v>
      </c>
      <c r="C124" s="63" t="s">
        <v>304</v>
      </c>
      <c r="D124" s="64">
        <v>624460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f t="shared" ref="P124:P133" si="41">SUM(D124:O124)</f>
        <v>624460</v>
      </c>
      <c r="Q124" s="65">
        <f t="shared" si="26"/>
        <v>3.0571071891905124</v>
      </c>
    </row>
    <row r="125" spans="1:17">
      <c r="A125" s="61"/>
      <c r="B125" s="62">
        <v>384</v>
      </c>
      <c r="C125" s="63" t="s">
        <v>134</v>
      </c>
      <c r="D125" s="64">
        <v>15122899</v>
      </c>
      <c r="E125" s="64">
        <v>17139243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f t="shared" si="41"/>
        <v>32262142</v>
      </c>
      <c r="Q125" s="65">
        <f t="shared" si="26"/>
        <v>157.94258438792744</v>
      </c>
    </row>
    <row r="126" spans="1:17">
      <c r="A126" s="61"/>
      <c r="B126" s="62">
        <v>386.6</v>
      </c>
      <c r="C126" s="63" t="s">
        <v>309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7949</v>
      </c>
      <c r="J126" s="64">
        <v>0</v>
      </c>
      <c r="K126" s="64">
        <v>0</v>
      </c>
      <c r="L126" s="64">
        <v>0</v>
      </c>
      <c r="M126" s="64">
        <v>0</v>
      </c>
      <c r="N126" s="64">
        <v>0</v>
      </c>
      <c r="O126" s="64">
        <v>0</v>
      </c>
      <c r="P126" s="64">
        <f t="shared" si="41"/>
        <v>7949</v>
      </c>
      <c r="Q126" s="65">
        <f t="shared" si="26"/>
        <v>3.8915134751425842E-2</v>
      </c>
    </row>
    <row r="127" spans="1:17">
      <c r="A127" s="61"/>
      <c r="B127" s="62">
        <v>386.7</v>
      </c>
      <c r="C127" s="63" t="s">
        <v>310</v>
      </c>
      <c r="D127" s="64">
        <v>0</v>
      </c>
      <c r="E127" s="64">
        <v>0</v>
      </c>
      <c r="F127" s="64">
        <v>0</v>
      </c>
      <c r="G127" s="64">
        <v>0</v>
      </c>
      <c r="H127" s="64">
        <v>0</v>
      </c>
      <c r="I127" s="64">
        <v>77655</v>
      </c>
      <c r="J127" s="64">
        <v>0</v>
      </c>
      <c r="K127" s="64">
        <v>0</v>
      </c>
      <c r="L127" s="64">
        <v>0</v>
      </c>
      <c r="M127" s="64">
        <v>0</v>
      </c>
      <c r="N127" s="64">
        <v>0</v>
      </c>
      <c r="O127" s="64">
        <v>0</v>
      </c>
      <c r="P127" s="64">
        <f t="shared" si="41"/>
        <v>77655</v>
      </c>
      <c r="Q127" s="65">
        <f t="shared" si="26"/>
        <v>0.38016791912466646</v>
      </c>
    </row>
    <row r="128" spans="1:17">
      <c r="A128" s="61"/>
      <c r="B128" s="62">
        <v>389.2</v>
      </c>
      <c r="C128" s="63" t="s">
        <v>162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64223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0</v>
      </c>
      <c r="P128" s="64">
        <f t="shared" si="41"/>
        <v>64223</v>
      </c>
      <c r="Q128" s="65">
        <f t="shared" si="26"/>
        <v>0.31441020243311385</v>
      </c>
    </row>
    <row r="129" spans="1:114">
      <c r="A129" s="61"/>
      <c r="B129" s="62">
        <v>389.3</v>
      </c>
      <c r="C129" s="63" t="s">
        <v>135</v>
      </c>
      <c r="D129" s="64">
        <v>0</v>
      </c>
      <c r="E129" s="64">
        <v>0</v>
      </c>
      <c r="F129" s="64">
        <v>0</v>
      </c>
      <c r="G129" s="64">
        <v>0</v>
      </c>
      <c r="H129" s="64">
        <v>0</v>
      </c>
      <c r="I129" s="64">
        <v>1461905</v>
      </c>
      <c r="J129" s="64">
        <v>0</v>
      </c>
      <c r="K129" s="64">
        <v>0</v>
      </c>
      <c r="L129" s="64">
        <v>0</v>
      </c>
      <c r="M129" s="64">
        <v>0</v>
      </c>
      <c r="N129" s="64">
        <v>0</v>
      </c>
      <c r="O129" s="64">
        <v>0</v>
      </c>
      <c r="P129" s="64">
        <f t="shared" si="41"/>
        <v>1461905</v>
      </c>
      <c r="Q129" s="65">
        <f t="shared" si="26"/>
        <v>7.1569040217364694</v>
      </c>
    </row>
    <row r="130" spans="1:114">
      <c r="A130" s="61"/>
      <c r="B130" s="62">
        <v>389.4</v>
      </c>
      <c r="C130" s="63" t="s">
        <v>136</v>
      </c>
      <c r="D130" s="64">
        <v>0</v>
      </c>
      <c r="E130" s="64">
        <v>0</v>
      </c>
      <c r="F130" s="64">
        <v>0</v>
      </c>
      <c r="G130" s="64">
        <v>0</v>
      </c>
      <c r="H130" s="64">
        <v>0</v>
      </c>
      <c r="I130" s="64">
        <v>40264</v>
      </c>
      <c r="J130" s="64">
        <v>0</v>
      </c>
      <c r="K130" s="64">
        <v>0</v>
      </c>
      <c r="L130" s="64">
        <v>0</v>
      </c>
      <c r="M130" s="64">
        <v>0</v>
      </c>
      <c r="N130" s="64">
        <v>0</v>
      </c>
      <c r="O130" s="64">
        <v>0</v>
      </c>
      <c r="P130" s="64">
        <f t="shared" si="41"/>
        <v>40264</v>
      </c>
      <c r="Q130" s="65">
        <f t="shared" si="26"/>
        <v>0.19711649083298657</v>
      </c>
    </row>
    <row r="131" spans="1:114">
      <c r="A131" s="61"/>
      <c r="B131" s="62">
        <v>389.5</v>
      </c>
      <c r="C131" s="63" t="s">
        <v>137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5475259</v>
      </c>
      <c r="J131" s="64">
        <v>0</v>
      </c>
      <c r="K131" s="64">
        <v>0</v>
      </c>
      <c r="L131" s="64">
        <v>0</v>
      </c>
      <c r="M131" s="64">
        <v>0</v>
      </c>
      <c r="N131" s="64">
        <v>0</v>
      </c>
      <c r="O131" s="64">
        <v>0</v>
      </c>
      <c r="P131" s="64">
        <f t="shared" si="41"/>
        <v>5475259</v>
      </c>
      <c r="Q131" s="65">
        <f t="shared" si="26"/>
        <v>26.804685090446235</v>
      </c>
    </row>
    <row r="132" spans="1:114">
      <c r="A132" s="61"/>
      <c r="B132" s="62">
        <v>389.6</v>
      </c>
      <c r="C132" s="63" t="s">
        <v>138</v>
      </c>
      <c r="D132" s="64">
        <v>0</v>
      </c>
      <c r="E132" s="64">
        <v>0</v>
      </c>
      <c r="F132" s="64">
        <v>0</v>
      </c>
      <c r="G132" s="64">
        <v>0</v>
      </c>
      <c r="H132" s="64">
        <v>0</v>
      </c>
      <c r="I132" s="64">
        <v>624867</v>
      </c>
      <c r="J132" s="64">
        <v>0</v>
      </c>
      <c r="K132" s="64">
        <v>0</v>
      </c>
      <c r="L132" s="64">
        <v>0</v>
      </c>
      <c r="M132" s="64">
        <v>0</v>
      </c>
      <c r="N132" s="64">
        <v>0</v>
      </c>
      <c r="O132" s="64">
        <v>0</v>
      </c>
      <c r="P132" s="64">
        <f t="shared" si="41"/>
        <v>624867</v>
      </c>
      <c r="Q132" s="65">
        <f t="shared" si="26"/>
        <v>3.0590996989205199</v>
      </c>
    </row>
    <row r="133" spans="1:114" ht="15.75" thickBot="1">
      <c r="A133" s="61"/>
      <c r="B133" s="62">
        <v>389.7</v>
      </c>
      <c r="C133" s="63" t="s">
        <v>139</v>
      </c>
      <c r="D133" s="64">
        <v>0</v>
      </c>
      <c r="E133" s="64">
        <v>0</v>
      </c>
      <c r="F133" s="64">
        <v>0</v>
      </c>
      <c r="G133" s="64">
        <v>0</v>
      </c>
      <c r="H133" s="64">
        <v>0</v>
      </c>
      <c r="I133" s="64">
        <v>12214058</v>
      </c>
      <c r="J133" s="64">
        <v>0</v>
      </c>
      <c r="K133" s="64">
        <v>0</v>
      </c>
      <c r="L133" s="64">
        <v>0</v>
      </c>
      <c r="M133" s="64">
        <v>0</v>
      </c>
      <c r="N133" s="64">
        <v>0</v>
      </c>
      <c r="O133" s="64">
        <v>0</v>
      </c>
      <c r="P133" s="64">
        <f t="shared" si="41"/>
        <v>12214058</v>
      </c>
      <c r="Q133" s="65">
        <f t="shared" ref="Q133:Q134" si="42">(P133/Q$136)</f>
        <v>59.795158250312092</v>
      </c>
    </row>
    <row r="134" spans="1:114" ht="16.5" thickBot="1">
      <c r="A134" s="75" t="s">
        <v>101</v>
      </c>
      <c r="B134" s="76"/>
      <c r="C134" s="77"/>
      <c r="D134" s="78">
        <f t="shared" ref="D134:O134" si="43">SUM(D5,D12,D28,D56,D106,D113,D122)</f>
        <v>164170162</v>
      </c>
      <c r="E134" s="78">
        <f t="shared" si="43"/>
        <v>146830121</v>
      </c>
      <c r="F134" s="78">
        <f t="shared" si="43"/>
        <v>2927033</v>
      </c>
      <c r="G134" s="78">
        <f t="shared" si="43"/>
        <v>5264014</v>
      </c>
      <c r="H134" s="78">
        <f t="shared" si="43"/>
        <v>0</v>
      </c>
      <c r="I134" s="78">
        <f t="shared" si="43"/>
        <v>94544768</v>
      </c>
      <c r="J134" s="78">
        <f t="shared" si="43"/>
        <v>45775734</v>
      </c>
      <c r="K134" s="78">
        <f t="shared" ref="K134" si="44">SUM(K5,K12,K28,K56,K106,K113,K122)</f>
        <v>200059596</v>
      </c>
      <c r="L134" s="78">
        <f t="shared" ref="L134" si="45">SUM(L5,L12,L28,L56,L106,L113,L122)</f>
        <v>0</v>
      </c>
      <c r="M134" s="78">
        <f t="shared" si="43"/>
        <v>0</v>
      </c>
      <c r="N134" s="78">
        <f t="shared" ref="N134" si="46">SUM(N5,N12,N28,N56,N106,N113,N122)</f>
        <v>0</v>
      </c>
      <c r="O134" s="78">
        <f t="shared" si="43"/>
        <v>0</v>
      </c>
      <c r="P134" s="78">
        <f>SUM(D134:O134)</f>
        <v>659571428</v>
      </c>
      <c r="Q134" s="79">
        <f t="shared" si="42"/>
        <v>3228.9987418304654</v>
      </c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51"/>
      <c r="BT134" s="51"/>
      <c r="BU134" s="51"/>
      <c r="BV134" s="51"/>
      <c r="BW134" s="51"/>
      <c r="BX134" s="51"/>
      <c r="BY134" s="51"/>
      <c r="BZ134" s="51"/>
      <c r="CA134" s="51"/>
      <c r="CB134" s="51"/>
      <c r="CC134" s="51"/>
      <c r="CD134" s="51"/>
      <c r="CE134" s="51"/>
      <c r="CF134" s="51"/>
      <c r="CG134" s="51"/>
      <c r="CH134" s="51"/>
      <c r="CI134" s="51"/>
      <c r="CJ134" s="51"/>
      <c r="CK134" s="51"/>
      <c r="CL134" s="51"/>
      <c r="CM134" s="51"/>
      <c r="CN134" s="51"/>
      <c r="CO134" s="51"/>
      <c r="CP134" s="51"/>
      <c r="CQ134" s="51"/>
      <c r="CR134" s="51"/>
      <c r="CS134" s="51"/>
      <c r="CT134" s="51"/>
      <c r="CU134" s="51"/>
      <c r="CV134" s="51"/>
      <c r="CW134" s="51"/>
      <c r="CX134" s="51"/>
      <c r="CY134" s="51"/>
      <c r="CZ134" s="51"/>
      <c r="DA134" s="51"/>
      <c r="DB134" s="51"/>
      <c r="DC134" s="51"/>
      <c r="DD134" s="51"/>
      <c r="DE134" s="51"/>
      <c r="DF134" s="51"/>
      <c r="DG134" s="51"/>
      <c r="DH134" s="51"/>
      <c r="DI134" s="51"/>
      <c r="DJ134" s="51"/>
    </row>
    <row r="135" spans="1:114">
      <c r="A135" s="80"/>
      <c r="B135" s="81"/>
      <c r="C135" s="81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3"/>
    </row>
    <row r="136" spans="1:114">
      <c r="A136" s="84"/>
      <c r="B136" s="85"/>
      <c r="C136" s="85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95" t="s">
        <v>311</v>
      </c>
      <c r="O136" s="95"/>
      <c r="P136" s="95"/>
      <c r="Q136" s="87">
        <v>204265</v>
      </c>
    </row>
    <row r="137" spans="1:114">
      <c r="A137" s="96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8"/>
    </row>
    <row r="138" spans="1:114" ht="15.75" customHeight="1" thickBot="1">
      <c r="A138" s="99" t="s">
        <v>164</v>
      </c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1"/>
    </row>
  </sheetData>
  <mergeCells count="10">
    <mergeCell ref="N136:P136"/>
    <mergeCell ref="A137:Q137"/>
    <mergeCell ref="A138:Q13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13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298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0"/>
      <c r="M3" s="130"/>
      <c r="N3" s="131"/>
      <c r="O3" s="36"/>
      <c r="P3" s="37"/>
      <c r="Q3" s="132" t="s">
        <v>279</v>
      </c>
      <c r="R3" s="11"/>
      <c r="S3"/>
    </row>
    <row r="4" spans="1:135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280</v>
      </c>
      <c r="L4" s="35" t="s">
        <v>8</v>
      </c>
      <c r="M4" s="35" t="s">
        <v>9</v>
      </c>
      <c r="N4" s="35" t="s">
        <v>316</v>
      </c>
      <c r="O4" s="35" t="s">
        <v>10</v>
      </c>
      <c r="P4" s="35" t="s">
        <v>281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282</v>
      </c>
      <c r="B5" s="26"/>
      <c r="C5" s="26"/>
      <c r="D5" s="27">
        <f t="shared" ref="D5:O5" si="0">SUM(D6:D11)</f>
        <v>79668627</v>
      </c>
      <c r="E5" s="27">
        <f t="shared" si="0"/>
        <v>31415005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111083632</v>
      </c>
      <c r="Q5" s="33">
        <f t="shared" ref="Q5:Q36" si="4">(P5/Q$137)</f>
        <v>557.62915961788497</v>
      </c>
      <c r="R5" s="6"/>
    </row>
    <row r="6" spans="1:135">
      <c r="A6" s="12"/>
      <c r="B6" s="25">
        <v>311</v>
      </c>
      <c r="C6" s="20" t="s">
        <v>3</v>
      </c>
      <c r="D6" s="47">
        <v>78012448</v>
      </c>
      <c r="E6" s="47">
        <v>20373560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98386008</v>
      </c>
      <c r="Q6" s="48">
        <f t="shared" si="4"/>
        <v>493.88830713780141</v>
      </c>
      <c r="R6" s="9"/>
    </row>
    <row r="7" spans="1:135">
      <c r="A7" s="12"/>
      <c r="B7" s="25">
        <v>312.13</v>
      </c>
      <c r="C7" s="20" t="s">
        <v>283</v>
      </c>
      <c r="D7" s="47">
        <v>0</v>
      </c>
      <c r="E7" s="47">
        <v>2025041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2025041</v>
      </c>
      <c r="Q7" s="48">
        <f t="shared" si="4"/>
        <v>10.165511252114635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908327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908327</v>
      </c>
      <c r="Q8" s="48">
        <f t="shared" si="4"/>
        <v>4.5597142670689284</v>
      </c>
      <c r="R8" s="9"/>
    </row>
    <row r="9" spans="1:135">
      <c r="A9" s="12"/>
      <c r="B9" s="25">
        <v>312.41000000000003</v>
      </c>
      <c r="C9" s="20" t="s">
        <v>299</v>
      </c>
      <c r="D9" s="47">
        <v>0</v>
      </c>
      <c r="E9" s="47">
        <v>4829894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4829894</v>
      </c>
      <c r="Q9" s="48">
        <f t="shared" si="4"/>
        <v>24.2456038191429</v>
      </c>
      <c r="R9" s="9"/>
    </row>
    <row r="10" spans="1:135">
      <c r="A10" s="12"/>
      <c r="B10" s="25">
        <v>312.42</v>
      </c>
      <c r="C10" s="20" t="s">
        <v>300</v>
      </c>
      <c r="D10" s="47">
        <v>0</v>
      </c>
      <c r="E10" s="47">
        <v>3278183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3278183</v>
      </c>
      <c r="Q10" s="48">
        <f t="shared" si="4"/>
        <v>16.456163689026994</v>
      </c>
      <c r="R10" s="9"/>
    </row>
    <row r="11" spans="1:135">
      <c r="A11" s="12"/>
      <c r="B11" s="25">
        <v>315.2</v>
      </c>
      <c r="C11" s="20" t="s">
        <v>284</v>
      </c>
      <c r="D11" s="47">
        <v>1656179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1656179</v>
      </c>
      <c r="Q11" s="48">
        <f t="shared" si="4"/>
        <v>8.3138594527300747</v>
      </c>
      <c r="R11" s="9"/>
    </row>
    <row r="12" spans="1:135" ht="15.75">
      <c r="A12" s="29" t="s">
        <v>15</v>
      </c>
      <c r="B12" s="30"/>
      <c r="C12" s="31"/>
      <c r="D12" s="32">
        <f t="shared" ref="D12:O12" si="6">SUM(D13:D27)</f>
        <v>504505</v>
      </c>
      <c r="E12" s="32">
        <f t="shared" si="6"/>
        <v>38149571</v>
      </c>
      <c r="F12" s="32">
        <f t="shared" si="6"/>
        <v>0</v>
      </c>
      <c r="G12" s="32">
        <f t="shared" si="6"/>
        <v>5052105</v>
      </c>
      <c r="H12" s="32">
        <f t="shared" si="6"/>
        <v>0</v>
      </c>
      <c r="I12" s="32">
        <f t="shared" si="6"/>
        <v>11492664</v>
      </c>
      <c r="J12" s="32">
        <f t="shared" si="6"/>
        <v>0</v>
      </c>
      <c r="K12" s="32">
        <f t="shared" ref="K12" si="7">SUM(K13:K27)</f>
        <v>12901294</v>
      </c>
      <c r="L12" s="32">
        <f t="shared" ref="L12" si="8">SUM(L13:L27)</f>
        <v>0</v>
      </c>
      <c r="M12" s="32">
        <f t="shared" si="6"/>
        <v>0</v>
      </c>
      <c r="N12" s="32">
        <f t="shared" ref="N12" si="9">SUM(N13:N27)</f>
        <v>0</v>
      </c>
      <c r="O12" s="32">
        <f t="shared" si="6"/>
        <v>0</v>
      </c>
      <c r="P12" s="45">
        <f>SUM(D12:O12)</f>
        <v>68100139</v>
      </c>
      <c r="Q12" s="46">
        <f t="shared" si="4"/>
        <v>341.85615465319995</v>
      </c>
      <c r="R12" s="10"/>
    </row>
    <row r="13" spans="1:135">
      <c r="A13" s="12"/>
      <c r="B13" s="25">
        <v>322</v>
      </c>
      <c r="C13" s="20" t="s">
        <v>285</v>
      </c>
      <c r="D13" s="47">
        <v>483705</v>
      </c>
      <c r="E13" s="47">
        <v>91712</v>
      </c>
      <c r="F13" s="47">
        <v>0</v>
      </c>
      <c r="G13" s="47">
        <v>0</v>
      </c>
      <c r="H13" s="47">
        <v>0</v>
      </c>
      <c r="I13" s="47">
        <v>4567371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5142788</v>
      </c>
      <c r="Q13" s="48">
        <f t="shared" si="4"/>
        <v>25.816301635986687</v>
      </c>
      <c r="R13" s="9"/>
    </row>
    <row r="14" spans="1:135">
      <c r="A14" s="12"/>
      <c r="B14" s="25">
        <v>323.7</v>
      </c>
      <c r="C14" s="20" t="s">
        <v>17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24000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27" si="10">SUM(D14:O14)</f>
        <v>24000</v>
      </c>
      <c r="Q14" s="48">
        <f t="shared" si="4"/>
        <v>0.12047769405693574</v>
      </c>
      <c r="R14" s="9"/>
    </row>
    <row r="15" spans="1:135">
      <c r="A15" s="12"/>
      <c r="B15" s="25">
        <v>324.11</v>
      </c>
      <c r="C15" s="20" t="s">
        <v>18</v>
      </c>
      <c r="D15" s="47">
        <v>0</v>
      </c>
      <c r="E15" s="47">
        <v>0</v>
      </c>
      <c r="F15" s="47">
        <v>0</v>
      </c>
      <c r="G15" s="47">
        <v>511824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511824</v>
      </c>
      <c r="Q15" s="48">
        <f t="shared" si="4"/>
        <v>2.5693073034582117</v>
      </c>
      <c r="R15" s="9"/>
    </row>
    <row r="16" spans="1:135">
      <c r="A16" s="12"/>
      <c r="B16" s="25">
        <v>324.12</v>
      </c>
      <c r="C16" s="20" t="s">
        <v>19</v>
      </c>
      <c r="D16" s="47">
        <v>0</v>
      </c>
      <c r="E16" s="47">
        <v>0</v>
      </c>
      <c r="F16" s="47">
        <v>0</v>
      </c>
      <c r="G16" s="47">
        <v>132036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132036</v>
      </c>
      <c r="Q16" s="48">
        <f t="shared" si="4"/>
        <v>0.66280803385423204</v>
      </c>
      <c r="R16" s="9"/>
    </row>
    <row r="17" spans="1:18">
      <c r="A17" s="12"/>
      <c r="B17" s="25">
        <v>324.31</v>
      </c>
      <c r="C17" s="20" t="s">
        <v>20</v>
      </c>
      <c r="D17" s="47">
        <v>0</v>
      </c>
      <c r="E17" s="47">
        <v>0</v>
      </c>
      <c r="F17" s="47">
        <v>0</v>
      </c>
      <c r="G17" s="47">
        <v>1949609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1949609</v>
      </c>
      <c r="Q17" s="48">
        <f t="shared" si="4"/>
        <v>9.7868498596936853</v>
      </c>
      <c r="R17" s="9"/>
    </row>
    <row r="18" spans="1:18">
      <c r="A18" s="12"/>
      <c r="B18" s="25">
        <v>324.32</v>
      </c>
      <c r="C18" s="20" t="s">
        <v>21</v>
      </c>
      <c r="D18" s="47">
        <v>0</v>
      </c>
      <c r="E18" s="47">
        <v>0</v>
      </c>
      <c r="F18" s="47">
        <v>0</v>
      </c>
      <c r="G18" s="47">
        <v>639244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639244</v>
      </c>
      <c r="Q18" s="48">
        <f t="shared" si="4"/>
        <v>3.2089434608221596</v>
      </c>
      <c r="R18" s="9"/>
    </row>
    <row r="19" spans="1:18">
      <c r="A19" s="12"/>
      <c r="B19" s="25">
        <v>324.61</v>
      </c>
      <c r="C19" s="20" t="s">
        <v>22</v>
      </c>
      <c r="D19" s="47">
        <v>0</v>
      </c>
      <c r="E19" s="47">
        <v>0</v>
      </c>
      <c r="F19" s="47">
        <v>0</v>
      </c>
      <c r="G19" s="47">
        <v>808292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808292</v>
      </c>
      <c r="Q19" s="48">
        <f t="shared" si="4"/>
        <v>4.0575481785278633</v>
      </c>
      <c r="R19" s="9"/>
    </row>
    <row r="20" spans="1:18">
      <c r="A20" s="12"/>
      <c r="B20" s="25">
        <v>324.62</v>
      </c>
      <c r="C20" s="20" t="s">
        <v>23</v>
      </c>
      <c r="D20" s="47">
        <v>0</v>
      </c>
      <c r="E20" s="47">
        <v>0</v>
      </c>
      <c r="F20" s="47">
        <v>0</v>
      </c>
      <c r="G20" s="47">
        <v>108612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108612</v>
      </c>
      <c r="Q20" s="48">
        <f t="shared" si="4"/>
        <v>0.54522180445466273</v>
      </c>
      <c r="R20" s="9"/>
    </row>
    <row r="21" spans="1:18">
      <c r="A21" s="12"/>
      <c r="B21" s="25">
        <v>324.81</v>
      </c>
      <c r="C21" s="20" t="s">
        <v>286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10189152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10189152</v>
      </c>
      <c r="Q21" s="48">
        <f t="shared" si="4"/>
        <v>51.148564056483956</v>
      </c>
      <c r="R21" s="9"/>
    </row>
    <row r="22" spans="1:18">
      <c r="A22" s="12"/>
      <c r="B22" s="25">
        <v>324.82</v>
      </c>
      <c r="C22" s="20" t="s">
        <v>287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2712142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2712142</v>
      </c>
      <c r="Q22" s="48">
        <f t="shared" si="4"/>
        <v>13.614692254790244</v>
      </c>
      <c r="R22" s="9"/>
    </row>
    <row r="23" spans="1:18">
      <c r="A23" s="12"/>
      <c r="B23" s="25">
        <v>324.91000000000003</v>
      </c>
      <c r="C23" s="20" t="s">
        <v>24</v>
      </c>
      <c r="D23" s="47">
        <v>0</v>
      </c>
      <c r="E23" s="47">
        <v>0</v>
      </c>
      <c r="F23" s="47">
        <v>0</v>
      </c>
      <c r="G23" s="47">
        <v>720314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720314</v>
      </c>
      <c r="Q23" s="48">
        <f t="shared" si="4"/>
        <v>3.6159070715386505</v>
      </c>
      <c r="R23" s="9"/>
    </row>
    <row r="24" spans="1:18">
      <c r="A24" s="12"/>
      <c r="B24" s="25">
        <v>324.92</v>
      </c>
      <c r="C24" s="20" t="s">
        <v>25</v>
      </c>
      <c r="D24" s="47">
        <v>0</v>
      </c>
      <c r="E24" s="47">
        <v>0</v>
      </c>
      <c r="F24" s="47">
        <v>0</v>
      </c>
      <c r="G24" s="47">
        <v>182174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182174</v>
      </c>
      <c r="Q24" s="48">
        <f t="shared" si="4"/>
        <v>0.91449597654700887</v>
      </c>
      <c r="R24" s="9"/>
    </row>
    <row r="25" spans="1:18">
      <c r="A25" s="12"/>
      <c r="B25" s="25">
        <v>325.10000000000002</v>
      </c>
      <c r="C25" s="20" t="s">
        <v>26</v>
      </c>
      <c r="D25" s="47">
        <v>0</v>
      </c>
      <c r="E25" s="47">
        <v>1130533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1130533</v>
      </c>
      <c r="Q25" s="48">
        <f t="shared" si="4"/>
        <v>5.6751670373029057</v>
      </c>
      <c r="R25" s="9"/>
    </row>
    <row r="26" spans="1:18">
      <c r="A26" s="12"/>
      <c r="B26" s="25">
        <v>325.2</v>
      </c>
      <c r="C26" s="20" t="s">
        <v>27</v>
      </c>
      <c r="D26" s="47">
        <v>0</v>
      </c>
      <c r="E26" s="47">
        <v>36913499</v>
      </c>
      <c r="F26" s="47">
        <v>0</v>
      </c>
      <c r="G26" s="47">
        <v>0</v>
      </c>
      <c r="H26" s="47">
        <v>0</v>
      </c>
      <c r="I26" s="47">
        <v>6881843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43795342</v>
      </c>
      <c r="Q26" s="48">
        <f t="shared" si="4"/>
        <v>219.84840894145287</v>
      </c>
      <c r="R26" s="9"/>
    </row>
    <row r="27" spans="1:18">
      <c r="A27" s="12"/>
      <c r="B27" s="25">
        <v>329.5</v>
      </c>
      <c r="C27" s="20" t="s">
        <v>288</v>
      </c>
      <c r="D27" s="47">
        <v>20800</v>
      </c>
      <c r="E27" s="47">
        <v>13827</v>
      </c>
      <c r="F27" s="47">
        <v>0</v>
      </c>
      <c r="G27" s="47">
        <v>0</v>
      </c>
      <c r="H27" s="47">
        <v>0</v>
      </c>
      <c r="I27" s="47">
        <v>19450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54077</v>
      </c>
      <c r="Q27" s="48">
        <f t="shared" si="4"/>
        <v>0.27146134422987145</v>
      </c>
      <c r="R27" s="9"/>
    </row>
    <row r="28" spans="1:18" ht="15.75">
      <c r="A28" s="29" t="s">
        <v>289</v>
      </c>
      <c r="B28" s="30"/>
      <c r="C28" s="31"/>
      <c r="D28" s="32">
        <f t="shared" ref="D28:O28" si="11">SUM(D29:D58)</f>
        <v>25769775</v>
      </c>
      <c r="E28" s="32">
        <f t="shared" si="11"/>
        <v>12608597</v>
      </c>
      <c r="F28" s="32">
        <f t="shared" si="11"/>
        <v>0</v>
      </c>
      <c r="G28" s="32">
        <f t="shared" si="11"/>
        <v>431088</v>
      </c>
      <c r="H28" s="32">
        <f t="shared" si="11"/>
        <v>0</v>
      </c>
      <c r="I28" s="32">
        <f t="shared" si="11"/>
        <v>0</v>
      </c>
      <c r="J28" s="32">
        <f t="shared" si="11"/>
        <v>0</v>
      </c>
      <c r="K28" s="32">
        <f t="shared" ref="K28" si="12">SUM(K29:K58)</f>
        <v>0</v>
      </c>
      <c r="L28" s="32">
        <f t="shared" ref="L28" si="13">SUM(L29:L58)</f>
        <v>0</v>
      </c>
      <c r="M28" s="32">
        <f t="shared" si="11"/>
        <v>0</v>
      </c>
      <c r="N28" s="32">
        <f t="shared" ref="N28" si="14">SUM(N29:N58)</f>
        <v>0</v>
      </c>
      <c r="O28" s="32">
        <f t="shared" si="11"/>
        <v>0</v>
      </c>
      <c r="P28" s="45">
        <f>SUM(D28:O28)</f>
        <v>38809460</v>
      </c>
      <c r="Q28" s="46">
        <f t="shared" si="4"/>
        <v>194.81976034978692</v>
      </c>
      <c r="R28" s="10"/>
    </row>
    <row r="29" spans="1:18">
      <c r="A29" s="12"/>
      <c r="B29" s="25">
        <v>331.1</v>
      </c>
      <c r="C29" s="20" t="s">
        <v>29</v>
      </c>
      <c r="D29" s="47">
        <v>0</v>
      </c>
      <c r="E29" s="47">
        <v>2223322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2223322</v>
      </c>
      <c r="Q29" s="48">
        <f t="shared" si="4"/>
        <v>11.160862821085605</v>
      </c>
      <c r="R29" s="9"/>
    </row>
    <row r="30" spans="1:18">
      <c r="A30" s="12"/>
      <c r="B30" s="25">
        <v>331.2</v>
      </c>
      <c r="C30" s="20" t="s">
        <v>30</v>
      </c>
      <c r="D30" s="47">
        <v>374348</v>
      </c>
      <c r="E30" s="47">
        <v>253566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627914</v>
      </c>
      <c r="Q30" s="48">
        <f t="shared" si="4"/>
        <v>3.1520679494194481</v>
      </c>
      <c r="R30" s="9"/>
    </row>
    <row r="31" spans="1:18">
      <c r="A31" s="12"/>
      <c r="B31" s="25">
        <v>331.39</v>
      </c>
      <c r="C31" s="20" t="s">
        <v>161</v>
      </c>
      <c r="D31" s="47">
        <v>0</v>
      </c>
      <c r="E31" s="47">
        <v>0</v>
      </c>
      <c r="F31" s="47">
        <v>0</v>
      </c>
      <c r="G31" s="47">
        <v>260774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ref="P31:P51" si="15">SUM(D31:O31)</f>
        <v>260774</v>
      </c>
      <c r="Q31" s="48">
        <f t="shared" si="4"/>
        <v>1.3090604245834734</v>
      </c>
      <c r="R31" s="9"/>
    </row>
    <row r="32" spans="1:18">
      <c r="A32" s="12"/>
      <c r="B32" s="25">
        <v>331.42</v>
      </c>
      <c r="C32" s="20" t="s">
        <v>36</v>
      </c>
      <c r="D32" s="47">
        <v>2456508</v>
      </c>
      <c r="E32" s="47">
        <v>803181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3259689</v>
      </c>
      <c r="Q32" s="48">
        <f t="shared" si="4"/>
        <v>16.363325585948285</v>
      </c>
      <c r="R32" s="9"/>
    </row>
    <row r="33" spans="1:18">
      <c r="A33" s="12"/>
      <c r="B33" s="25">
        <v>331.49</v>
      </c>
      <c r="C33" s="20" t="s">
        <v>37</v>
      </c>
      <c r="D33" s="47">
        <v>0</v>
      </c>
      <c r="E33" s="47">
        <v>575365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575365</v>
      </c>
      <c r="Q33" s="48">
        <f t="shared" si="4"/>
        <v>2.8882770183778681</v>
      </c>
      <c r="R33" s="9"/>
    </row>
    <row r="34" spans="1:18">
      <c r="A34" s="12"/>
      <c r="B34" s="25">
        <v>331.5</v>
      </c>
      <c r="C34" s="20" t="s">
        <v>32</v>
      </c>
      <c r="D34" s="47">
        <v>188872</v>
      </c>
      <c r="E34" s="47">
        <v>11162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200034</v>
      </c>
      <c r="Q34" s="48">
        <f t="shared" si="4"/>
        <v>1.0041514605410453</v>
      </c>
      <c r="R34" s="9"/>
    </row>
    <row r="35" spans="1:18">
      <c r="A35" s="12"/>
      <c r="B35" s="25">
        <v>331.65</v>
      </c>
      <c r="C35" s="20" t="s">
        <v>38</v>
      </c>
      <c r="D35" s="47">
        <v>0</v>
      </c>
      <c r="E35" s="47">
        <v>286277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286277</v>
      </c>
      <c r="Q35" s="48">
        <f t="shared" si="4"/>
        <v>1.4370830342307248</v>
      </c>
      <c r="R35" s="9"/>
    </row>
    <row r="36" spans="1:18">
      <c r="A36" s="12"/>
      <c r="B36" s="25">
        <v>331.7</v>
      </c>
      <c r="C36" s="20" t="s">
        <v>33</v>
      </c>
      <c r="D36" s="47">
        <v>0</v>
      </c>
      <c r="E36" s="47">
        <v>0</v>
      </c>
      <c r="F36" s="47">
        <v>0</v>
      </c>
      <c r="G36" s="47">
        <v>170314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170314</v>
      </c>
      <c r="Q36" s="48">
        <f t="shared" si="4"/>
        <v>0.85495991606720645</v>
      </c>
      <c r="R36" s="9"/>
    </row>
    <row r="37" spans="1:18">
      <c r="A37" s="12"/>
      <c r="B37" s="25">
        <v>331.82</v>
      </c>
      <c r="C37" s="20" t="s">
        <v>176</v>
      </c>
      <c r="D37" s="47">
        <v>0</v>
      </c>
      <c r="E37" s="47">
        <v>336161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336161</v>
      </c>
      <c r="Q37" s="48">
        <f t="shared" ref="Q37:Q68" si="16">(P37/Q$137)</f>
        <v>1.6874959213280658</v>
      </c>
      <c r="R37" s="9"/>
    </row>
    <row r="38" spans="1:18">
      <c r="A38" s="12"/>
      <c r="B38" s="25">
        <v>334.2</v>
      </c>
      <c r="C38" s="20" t="s">
        <v>35</v>
      </c>
      <c r="D38" s="47">
        <v>125672</v>
      </c>
      <c r="E38" s="47">
        <v>1080790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1206462</v>
      </c>
      <c r="Q38" s="48">
        <f t="shared" si="16"/>
        <v>6.0563233219716173</v>
      </c>
      <c r="R38" s="9"/>
    </row>
    <row r="39" spans="1:18">
      <c r="A39" s="12"/>
      <c r="B39" s="25">
        <v>334.39</v>
      </c>
      <c r="C39" s="20" t="s">
        <v>273</v>
      </c>
      <c r="D39" s="47">
        <v>30517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30517</v>
      </c>
      <c r="Q39" s="48">
        <f t="shared" si="16"/>
        <v>0.15319240789731284</v>
      </c>
      <c r="R39" s="9"/>
    </row>
    <row r="40" spans="1:18">
      <c r="A40" s="12"/>
      <c r="B40" s="25">
        <v>334.42</v>
      </c>
      <c r="C40" s="20" t="s">
        <v>41</v>
      </c>
      <c r="D40" s="47">
        <v>105164</v>
      </c>
      <c r="E40" s="47">
        <v>53769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158933</v>
      </c>
      <c r="Q40" s="48">
        <f t="shared" si="16"/>
        <v>0.79782838956462376</v>
      </c>
      <c r="R40" s="9"/>
    </row>
    <row r="41" spans="1:18">
      <c r="A41" s="12"/>
      <c r="B41" s="25">
        <v>334.49</v>
      </c>
      <c r="C41" s="20" t="s">
        <v>42</v>
      </c>
      <c r="D41" s="47">
        <v>0</v>
      </c>
      <c r="E41" s="47">
        <v>198199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198199</v>
      </c>
      <c r="Q41" s="48">
        <f t="shared" si="16"/>
        <v>0.99493993684960869</v>
      </c>
      <c r="R41" s="9"/>
    </row>
    <row r="42" spans="1:18">
      <c r="A42" s="12"/>
      <c r="B42" s="25">
        <v>334.5</v>
      </c>
      <c r="C42" s="20" t="s">
        <v>43</v>
      </c>
      <c r="D42" s="47">
        <v>0</v>
      </c>
      <c r="E42" s="47">
        <v>48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48</v>
      </c>
      <c r="Q42" s="48">
        <f t="shared" si="16"/>
        <v>2.409553881138715E-4</v>
      </c>
      <c r="R42" s="9"/>
    </row>
    <row r="43" spans="1:18">
      <c r="A43" s="12"/>
      <c r="B43" s="25">
        <v>334.69</v>
      </c>
      <c r="C43" s="20" t="s">
        <v>44</v>
      </c>
      <c r="D43" s="47">
        <v>0</v>
      </c>
      <c r="E43" s="47">
        <v>38025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38025</v>
      </c>
      <c r="Q43" s="48">
        <f t="shared" si="16"/>
        <v>0.19088184652145757</v>
      </c>
      <c r="R43" s="9"/>
    </row>
    <row r="44" spans="1:18">
      <c r="A44" s="12"/>
      <c r="B44" s="25">
        <v>334.7</v>
      </c>
      <c r="C44" s="20" t="s">
        <v>45</v>
      </c>
      <c r="D44" s="47">
        <v>565094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565094</v>
      </c>
      <c r="Q44" s="48">
        <f t="shared" si="16"/>
        <v>2.8367175852254189</v>
      </c>
      <c r="R44" s="9"/>
    </row>
    <row r="45" spans="1:18">
      <c r="A45" s="12"/>
      <c r="B45" s="25">
        <v>335.12099999999998</v>
      </c>
      <c r="C45" s="20" t="s">
        <v>290</v>
      </c>
      <c r="D45" s="47">
        <v>7369002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7369002</v>
      </c>
      <c r="Q45" s="48">
        <f t="shared" si="16"/>
        <v>36.991682019206152</v>
      </c>
      <c r="R45" s="9"/>
    </row>
    <row r="46" spans="1:18">
      <c r="A46" s="12"/>
      <c r="B46" s="25">
        <v>335.13</v>
      </c>
      <c r="C46" s="20" t="s">
        <v>183</v>
      </c>
      <c r="D46" s="47">
        <v>56942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56942</v>
      </c>
      <c r="Q46" s="48">
        <f t="shared" si="16"/>
        <v>0.28584336895791812</v>
      </c>
      <c r="R46" s="9"/>
    </row>
    <row r="47" spans="1:18">
      <c r="A47" s="12"/>
      <c r="B47" s="25">
        <v>335.14</v>
      </c>
      <c r="C47" s="20" t="s">
        <v>184</v>
      </c>
      <c r="D47" s="47">
        <v>58840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58840</v>
      </c>
      <c r="Q47" s="48">
        <f t="shared" si="16"/>
        <v>0.29537114659625413</v>
      </c>
      <c r="R47" s="9"/>
    </row>
    <row r="48" spans="1:18">
      <c r="A48" s="12"/>
      <c r="B48" s="25">
        <v>335.15</v>
      </c>
      <c r="C48" s="20" t="s">
        <v>185</v>
      </c>
      <c r="D48" s="47">
        <v>53235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53235</v>
      </c>
      <c r="Q48" s="48">
        <f t="shared" si="16"/>
        <v>0.26723458513004061</v>
      </c>
      <c r="R48" s="9"/>
    </row>
    <row r="49" spans="1:18">
      <c r="A49" s="12"/>
      <c r="B49" s="25">
        <v>335.16</v>
      </c>
      <c r="C49" s="20" t="s">
        <v>291</v>
      </c>
      <c r="D49" s="47">
        <v>236750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236750</v>
      </c>
      <c r="Q49" s="48">
        <f t="shared" si="16"/>
        <v>1.1884622528324809</v>
      </c>
      <c r="R49" s="9"/>
    </row>
    <row r="50" spans="1:18">
      <c r="A50" s="12"/>
      <c r="B50" s="25">
        <v>335.18</v>
      </c>
      <c r="C50" s="20" t="s">
        <v>292</v>
      </c>
      <c r="D50" s="47">
        <v>13500764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13500764</v>
      </c>
      <c r="Q50" s="48">
        <f t="shared" si="16"/>
        <v>67.772538113620499</v>
      </c>
      <c r="R50" s="9"/>
    </row>
    <row r="51" spans="1:18">
      <c r="A51" s="12"/>
      <c r="B51" s="25">
        <v>335.19</v>
      </c>
      <c r="C51" s="20" t="s">
        <v>301</v>
      </c>
      <c r="D51" s="47">
        <v>0</v>
      </c>
      <c r="E51" s="47">
        <v>61389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61389</v>
      </c>
      <c r="Q51" s="48">
        <f t="shared" si="16"/>
        <v>0.30816688168588452</v>
      </c>
      <c r="R51" s="9"/>
    </row>
    <row r="52" spans="1:18">
      <c r="A52" s="12"/>
      <c r="B52" s="25">
        <v>335.48</v>
      </c>
      <c r="C52" s="20" t="s">
        <v>53</v>
      </c>
      <c r="D52" s="47">
        <v>0</v>
      </c>
      <c r="E52" s="47">
        <v>2942687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ref="P52:P58" si="17">SUM(D52:O52)</f>
        <v>2942687</v>
      </c>
      <c r="Q52" s="48">
        <f t="shared" si="16"/>
        <v>14.772006003805087</v>
      </c>
      <c r="R52" s="9"/>
    </row>
    <row r="53" spans="1:18">
      <c r="A53" s="12"/>
      <c r="B53" s="25">
        <v>335.5</v>
      </c>
      <c r="C53" s="20" t="s">
        <v>54</v>
      </c>
      <c r="D53" s="47">
        <v>0</v>
      </c>
      <c r="E53" s="47">
        <v>2050109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2050109</v>
      </c>
      <c r="Q53" s="48">
        <f t="shared" si="16"/>
        <v>10.291350203557103</v>
      </c>
      <c r="R53" s="9"/>
    </row>
    <row r="54" spans="1:18">
      <c r="A54" s="12"/>
      <c r="B54" s="25">
        <v>335.7</v>
      </c>
      <c r="C54" s="20" t="s">
        <v>56</v>
      </c>
      <c r="D54" s="47">
        <v>0</v>
      </c>
      <c r="E54" s="47">
        <v>42764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42764</v>
      </c>
      <c r="Q54" s="48">
        <f t="shared" si="16"/>
        <v>0.21467117119378334</v>
      </c>
      <c r="R54" s="9"/>
    </row>
    <row r="55" spans="1:18">
      <c r="A55" s="12"/>
      <c r="B55" s="25">
        <v>335.9</v>
      </c>
      <c r="C55" s="20" t="s">
        <v>151</v>
      </c>
      <c r="D55" s="47">
        <v>0</v>
      </c>
      <c r="E55" s="47">
        <v>203494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203494</v>
      </c>
      <c r="Q55" s="48">
        <f t="shared" si="16"/>
        <v>1.0215203281009202</v>
      </c>
      <c r="R55" s="9"/>
    </row>
    <row r="56" spans="1:18">
      <c r="A56" s="12"/>
      <c r="B56" s="25">
        <v>337.4</v>
      </c>
      <c r="C56" s="20" t="s">
        <v>237</v>
      </c>
      <c r="D56" s="47">
        <v>0</v>
      </c>
      <c r="E56" s="47">
        <v>1638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1638</v>
      </c>
      <c r="Q56" s="48">
        <f t="shared" si="16"/>
        <v>8.2226026193858645E-3</v>
      </c>
      <c r="R56" s="9"/>
    </row>
    <row r="57" spans="1:18">
      <c r="A57" s="12"/>
      <c r="B57" s="25">
        <v>337.9</v>
      </c>
      <c r="C57" s="20" t="s">
        <v>260</v>
      </c>
      <c r="D57" s="47">
        <v>32017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32017</v>
      </c>
      <c r="Q57" s="48">
        <f t="shared" si="16"/>
        <v>0.16072226377587134</v>
      </c>
      <c r="R57" s="9"/>
    </row>
    <row r="58" spans="1:18">
      <c r="A58" s="12"/>
      <c r="B58" s="25">
        <v>338</v>
      </c>
      <c r="C58" s="20" t="s">
        <v>59</v>
      </c>
      <c r="D58" s="47">
        <v>616050</v>
      </c>
      <c r="E58" s="47">
        <v>1446651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2062701</v>
      </c>
      <c r="Q58" s="48">
        <f t="shared" si="16"/>
        <v>10.354560833705643</v>
      </c>
      <c r="R58" s="9"/>
    </row>
    <row r="59" spans="1:18" ht="15.75">
      <c r="A59" s="29" t="s">
        <v>65</v>
      </c>
      <c r="B59" s="30"/>
      <c r="C59" s="31"/>
      <c r="D59" s="32">
        <f t="shared" ref="D59:O59" si="18">SUM(D60:D108)</f>
        <v>15044350</v>
      </c>
      <c r="E59" s="32">
        <f t="shared" si="18"/>
        <v>22771965</v>
      </c>
      <c r="F59" s="32">
        <f t="shared" si="18"/>
        <v>0</v>
      </c>
      <c r="G59" s="32">
        <f t="shared" si="18"/>
        <v>0</v>
      </c>
      <c r="H59" s="32">
        <f t="shared" si="18"/>
        <v>0</v>
      </c>
      <c r="I59" s="32">
        <f t="shared" si="18"/>
        <v>49000954</v>
      </c>
      <c r="J59" s="32">
        <f t="shared" si="18"/>
        <v>37096397</v>
      </c>
      <c r="K59" s="32">
        <f t="shared" ref="K59" si="19">SUM(K60:K108)</f>
        <v>163032478</v>
      </c>
      <c r="L59" s="32">
        <f t="shared" ref="L59" si="20">SUM(L60:L108)</f>
        <v>0</v>
      </c>
      <c r="M59" s="32">
        <f t="shared" si="18"/>
        <v>0</v>
      </c>
      <c r="N59" s="32">
        <f t="shared" ref="N59" si="21">SUM(N60:N108)</f>
        <v>0</v>
      </c>
      <c r="O59" s="32">
        <f t="shared" si="18"/>
        <v>0</v>
      </c>
      <c r="P59" s="32">
        <f>SUM(D59:O59)</f>
        <v>286946144</v>
      </c>
      <c r="Q59" s="46">
        <f t="shared" si="16"/>
        <v>1440.4420728187263</v>
      </c>
      <c r="R59" s="10"/>
    </row>
    <row r="60" spans="1:18">
      <c r="A60" s="12"/>
      <c r="B60" s="25">
        <v>341.1</v>
      </c>
      <c r="C60" s="20" t="s">
        <v>188</v>
      </c>
      <c r="D60" s="47">
        <v>1293188</v>
      </c>
      <c r="E60" s="47">
        <v>1266522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>SUM(D60:O60)</f>
        <v>2559710</v>
      </c>
      <c r="Q60" s="48">
        <f t="shared" si="16"/>
        <v>12.849498260603292</v>
      </c>
      <c r="R60" s="9"/>
    </row>
    <row r="61" spans="1:18">
      <c r="A61" s="12"/>
      <c r="B61" s="25">
        <v>341.2</v>
      </c>
      <c r="C61" s="20" t="s">
        <v>189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37096397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108" si="22">SUM(D61:O61)</f>
        <v>37096397</v>
      </c>
      <c r="Q61" s="48">
        <f t="shared" si="16"/>
        <v>186.22034868252621</v>
      </c>
      <c r="R61" s="9"/>
    </row>
    <row r="62" spans="1:18">
      <c r="A62" s="12"/>
      <c r="B62" s="25">
        <v>341.3</v>
      </c>
      <c r="C62" s="20" t="s">
        <v>190</v>
      </c>
      <c r="D62" s="47">
        <v>4512875</v>
      </c>
      <c r="E62" s="47">
        <v>21900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4534775</v>
      </c>
      <c r="Q62" s="48">
        <f t="shared" si="16"/>
        <v>22.764134794460034</v>
      </c>
      <c r="R62" s="9"/>
    </row>
    <row r="63" spans="1:18">
      <c r="A63" s="12"/>
      <c r="B63" s="25">
        <v>341.52</v>
      </c>
      <c r="C63" s="20" t="s">
        <v>191</v>
      </c>
      <c r="D63" s="47">
        <v>82298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82298</v>
      </c>
      <c r="Q63" s="48">
        <f t="shared" si="16"/>
        <v>0.41312805272907077</v>
      </c>
      <c r="R63" s="9"/>
    </row>
    <row r="64" spans="1:18">
      <c r="A64" s="12"/>
      <c r="B64" s="25">
        <v>341.8</v>
      </c>
      <c r="C64" s="20" t="s">
        <v>192</v>
      </c>
      <c r="D64" s="47">
        <v>2097117</v>
      </c>
      <c r="E64" s="47">
        <v>0</v>
      </c>
      <c r="F64" s="47">
        <v>0</v>
      </c>
      <c r="G64" s="47">
        <v>0</v>
      </c>
      <c r="H64" s="47">
        <v>0</v>
      </c>
      <c r="I64" s="47">
        <v>178042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2275159</v>
      </c>
      <c r="Q64" s="48">
        <f t="shared" si="16"/>
        <v>11.421079580536828</v>
      </c>
      <c r="R64" s="9"/>
    </row>
    <row r="65" spans="1:18">
      <c r="A65" s="12"/>
      <c r="B65" s="25">
        <v>341.9</v>
      </c>
      <c r="C65" s="20" t="s">
        <v>193</v>
      </c>
      <c r="D65" s="47">
        <v>1125899</v>
      </c>
      <c r="E65" s="47">
        <v>363389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112414158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113903446</v>
      </c>
      <c r="Q65" s="48">
        <f t="shared" si="16"/>
        <v>571.78435496744589</v>
      </c>
      <c r="R65" s="9"/>
    </row>
    <row r="66" spans="1:18">
      <c r="A66" s="12"/>
      <c r="B66" s="25">
        <v>342.1</v>
      </c>
      <c r="C66" s="20" t="s">
        <v>74</v>
      </c>
      <c r="D66" s="47">
        <v>4136786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4136786</v>
      </c>
      <c r="Q66" s="48">
        <f t="shared" si="16"/>
        <v>20.766268253625626</v>
      </c>
      <c r="R66" s="9"/>
    </row>
    <row r="67" spans="1:18">
      <c r="A67" s="12"/>
      <c r="B67" s="25">
        <v>342.3</v>
      </c>
      <c r="C67" s="20" t="s">
        <v>76</v>
      </c>
      <c r="D67" s="47">
        <v>220969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220969</v>
      </c>
      <c r="Q67" s="48">
        <f t="shared" si="16"/>
        <v>1.1092431490861265</v>
      </c>
      <c r="R67" s="9"/>
    </row>
    <row r="68" spans="1:18">
      <c r="A68" s="12"/>
      <c r="B68" s="25">
        <v>342.6</v>
      </c>
      <c r="C68" s="20" t="s">
        <v>79</v>
      </c>
      <c r="D68" s="47">
        <v>0</v>
      </c>
      <c r="E68" s="47">
        <v>10317282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10317282</v>
      </c>
      <c r="Q68" s="48">
        <f t="shared" si="16"/>
        <v>51.791764345630426</v>
      </c>
      <c r="R68" s="9"/>
    </row>
    <row r="69" spans="1:18">
      <c r="A69" s="12"/>
      <c r="B69" s="25">
        <v>342.9</v>
      </c>
      <c r="C69" s="20" t="s">
        <v>80</v>
      </c>
      <c r="D69" s="47">
        <v>0</v>
      </c>
      <c r="E69" s="47">
        <v>5924532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1330741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7255273</v>
      </c>
      <c r="Q69" s="48">
        <f t="shared" ref="Q69:Q100" si="23">(P69/Q$137)</f>
        <v>36.420773366397768</v>
      </c>
      <c r="R69" s="9"/>
    </row>
    <row r="70" spans="1:18">
      <c r="A70" s="12"/>
      <c r="B70" s="25">
        <v>343.3</v>
      </c>
      <c r="C70" s="20" t="s">
        <v>81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21828732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21828732</v>
      </c>
      <c r="Q70" s="48">
        <f t="shared" si="23"/>
        <v>109.57813731445181</v>
      </c>
      <c r="R70" s="9"/>
    </row>
    <row r="71" spans="1:18">
      <c r="A71" s="12"/>
      <c r="B71" s="25">
        <v>343.4</v>
      </c>
      <c r="C71" s="20" t="s">
        <v>82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4224332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4224332</v>
      </c>
      <c r="Q71" s="48">
        <f t="shared" si="23"/>
        <v>21.205740762121813</v>
      </c>
      <c r="R71" s="9"/>
    </row>
    <row r="72" spans="1:18">
      <c r="A72" s="12"/>
      <c r="B72" s="25">
        <v>343.5</v>
      </c>
      <c r="C72" s="20" t="s">
        <v>83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21998056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21998056</v>
      </c>
      <c r="Q72" s="48">
        <f t="shared" si="23"/>
        <v>110.42812752563916</v>
      </c>
      <c r="R72" s="9"/>
    </row>
    <row r="73" spans="1:18">
      <c r="A73" s="12"/>
      <c r="B73" s="25">
        <v>343.6</v>
      </c>
      <c r="C73" s="20" t="s">
        <v>84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709575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709575</v>
      </c>
      <c r="Q73" s="48">
        <f t="shared" si="23"/>
        <v>3.5619983233520909</v>
      </c>
      <c r="R73" s="9"/>
    </row>
    <row r="74" spans="1:18">
      <c r="A74" s="12"/>
      <c r="B74" s="25">
        <v>343.9</v>
      </c>
      <c r="C74" s="20" t="s">
        <v>85</v>
      </c>
      <c r="D74" s="47">
        <v>205314</v>
      </c>
      <c r="E74" s="47">
        <v>16338</v>
      </c>
      <c r="F74" s="47">
        <v>0</v>
      </c>
      <c r="G74" s="47">
        <v>0</v>
      </c>
      <c r="H74" s="47">
        <v>0</v>
      </c>
      <c r="I74" s="47">
        <v>62217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283869</v>
      </c>
      <c r="Q74" s="48">
        <f t="shared" si="23"/>
        <v>1.4249951055936789</v>
      </c>
      <c r="R74" s="9"/>
    </row>
    <row r="75" spans="1:18">
      <c r="A75" s="12"/>
      <c r="B75" s="25">
        <v>344.3</v>
      </c>
      <c r="C75" s="20" t="s">
        <v>194</v>
      </c>
      <c r="D75" s="47">
        <v>132034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132034</v>
      </c>
      <c r="Q75" s="48">
        <f t="shared" si="23"/>
        <v>0.66279799404639395</v>
      </c>
      <c r="R75" s="9"/>
    </row>
    <row r="76" spans="1:18">
      <c r="A76" s="12"/>
      <c r="B76" s="25">
        <v>344.9</v>
      </c>
      <c r="C76" s="20" t="s">
        <v>195</v>
      </c>
      <c r="D76" s="47">
        <v>0</v>
      </c>
      <c r="E76" s="47">
        <v>1115312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1115312</v>
      </c>
      <c r="Q76" s="48">
        <f t="shared" si="23"/>
        <v>5.5987590797512139</v>
      </c>
      <c r="R76" s="9"/>
    </row>
    <row r="77" spans="1:18">
      <c r="A77" s="12"/>
      <c r="B77" s="25">
        <v>346.4</v>
      </c>
      <c r="C77" s="20" t="s">
        <v>90</v>
      </c>
      <c r="D77" s="47">
        <v>184655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184655</v>
      </c>
      <c r="Q77" s="48">
        <f t="shared" si="23"/>
        <v>0.92695035817014459</v>
      </c>
      <c r="R77" s="9"/>
    </row>
    <row r="78" spans="1:18">
      <c r="A78" s="12"/>
      <c r="B78" s="25">
        <v>347.1</v>
      </c>
      <c r="C78" s="20" t="s">
        <v>91</v>
      </c>
      <c r="D78" s="47">
        <v>35666</v>
      </c>
      <c r="E78" s="47">
        <v>39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35705</v>
      </c>
      <c r="Q78" s="48">
        <f t="shared" si="23"/>
        <v>0.17923566942928712</v>
      </c>
      <c r="R78" s="9"/>
    </row>
    <row r="79" spans="1:18">
      <c r="A79" s="12"/>
      <c r="B79" s="25">
        <v>347.2</v>
      </c>
      <c r="C79" s="20" t="s">
        <v>92</v>
      </c>
      <c r="D79" s="47">
        <v>905641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905641</v>
      </c>
      <c r="Q79" s="48">
        <f t="shared" si="23"/>
        <v>4.5462308051423896</v>
      </c>
      <c r="R79" s="9"/>
    </row>
    <row r="80" spans="1:18">
      <c r="A80" s="12"/>
      <c r="B80" s="25">
        <v>347.4</v>
      </c>
      <c r="C80" s="20" t="s">
        <v>94</v>
      </c>
      <c r="D80" s="47">
        <v>80666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80666</v>
      </c>
      <c r="Q80" s="48">
        <f t="shared" si="23"/>
        <v>0.40493556953319915</v>
      </c>
      <c r="R80" s="9"/>
    </row>
    <row r="81" spans="1:18">
      <c r="A81" s="12"/>
      <c r="B81" s="25">
        <v>348.11</v>
      </c>
      <c r="C81" s="20" t="s">
        <v>197</v>
      </c>
      <c r="D81" s="47">
        <v>0</v>
      </c>
      <c r="E81" s="47">
        <v>38571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>SUM(D81:O81)</f>
        <v>38571</v>
      </c>
      <c r="Q81" s="48">
        <f t="shared" si="23"/>
        <v>0.19362271406125287</v>
      </c>
      <c r="R81" s="9"/>
    </row>
    <row r="82" spans="1:18">
      <c r="A82" s="12"/>
      <c r="B82" s="25">
        <v>348.12</v>
      </c>
      <c r="C82" s="20" t="s">
        <v>198</v>
      </c>
      <c r="D82" s="47">
        <v>0</v>
      </c>
      <c r="E82" s="47">
        <v>7189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ref="P82:P100" si="24">SUM(D82:O82)</f>
        <v>7189</v>
      </c>
      <c r="Q82" s="48">
        <f t="shared" si="23"/>
        <v>3.6088089273971294E-2</v>
      </c>
      <c r="R82" s="9"/>
    </row>
    <row r="83" spans="1:18">
      <c r="A83" s="12"/>
      <c r="B83" s="25">
        <v>348.13</v>
      </c>
      <c r="C83" s="20" t="s">
        <v>199</v>
      </c>
      <c r="D83" s="47">
        <v>0</v>
      </c>
      <c r="E83" s="47">
        <v>57743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57743</v>
      </c>
      <c r="Q83" s="48">
        <f t="shared" si="23"/>
        <v>0.28986431199706836</v>
      </c>
      <c r="R83" s="9"/>
    </row>
    <row r="84" spans="1:18">
      <c r="A84" s="12"/>
      <c r="B84" s="25">
        <v>348.21</v>
      </c>
      <c r="C84" s="20" t="s">
        <v>274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143254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143254</v>
      </c>
      <c r="Q84" s="48">
        <f t="shared" si="23"/>
        <v>0.71912131601801144</v>
      </c>
      <c r="R84" s="9"/>
    </row>
    <row r="85" spans="1:18">
      <c r="A85" s="12"/>
      <c r="B85" s="25">
        <v>348.22</v>
      </c>
      <c r="C85" s="20" t="s">
        <v>200</v>
      </c>
      <c r="D85" s="47">
        <v>0</v>
      </c>
      <c r="E85" s="47">
        <v>152481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17356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169837</v>
      </c>
      <c r="Q85" s="48">
        <f t="shared" si="23"/>
        <v>0.85256542189782492</v>
      </c>
      <c r="R85" s="9"/>
    </row>
    <row r="86" spans="1:18">
      <c r="A86" s="12"/>
      <c r="B86" s="25">
        <v>348.23</v>
      </c>
      <c r="C86" s="20" t="s">
        <v>201</v>
      </c>
      <c r="D86" s="47">
        <v>30417</v>
      </c>
      <c r="E86" s="47">
        <v>155950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1238468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1424835</v>
      </c>
      <c r="Q86" s="48">
        <f t="shared" si="23"/>
        <v>7.1525348004839184</v>
      </c>
      <c r="R86" s="9"/>
    </row>
    <row r="87" spans="1:18">
      <c r="A87" s="12"/>
      <c r="B87" s="25">
        <v>348.24</v>
      </c>
      <c r="C87" s="20" t="s">
        <v>275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9782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9782</v>
      </c>
      <c r="Q87" s="48">
        <f t="shared" si="23"/>
        <v>4.9104700136039396E-2</v>
      </c>
      <c r="R87" s="9"/>
    </row>
    <row r="88" spans="1:18">
      <c r="A88" s="12"/>
      <c r="B88" s="25">
        <v>348.31</v>
      </c>
      <c r="C88" s="20" t="s">
        <v>202</v>
      </c>
      <c r="D88" s="47">
        <v>0</v>
      </c>
      <c r="E88" s="47">
        <v>969854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142415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1112269</v>
      </c>
      <c r="Q88" s="48">
        <f t="shared" si="23"/>
        <v>5.5834835121255777</v>
      </c>
      <c r="R88" s="9"/>
    </row>
    <row r="89" spans="1:18">
      <c r="A89" s="12"/>
      <c r="B89" s="25">
        <v>348.32</v>
      </c>
      <c r="C89" s="20" t="s">
        <v>203</v>
      </c>
      <c r="D89" s="47">
        <v>0</v>
      </c>
      <c r="E89" s="47">
        <v>6474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400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6874</v>
      </c>
      <c r="Q89" s="48">
        <f t="shared" si="23"/>
        <v>3.4506819539474015E-2</v>
      </c>
      <c r="R89" s="9"/>
    </row>
    <row r="90" spans="1:18">
      <c r="A90" s="12"/>
      <c r="B90" s="25">
        <v>348.41</v>
      </c>
      <c r="C90" s="20" t="s">
        <v>204</v>
      </c>
      <c r="D90" s="47">
        <v>0</v>
      </c>
      <c r="E90" s="47">
        <v>447900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1375247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1823147</v>
      </c>
      <c r="Q90" s="48">
        <f t="shared" si="23"/>
        <v>9.1520227702841765</v>
      </c>
      <c r="R90" s="9"/>
    </row>
    <row r="91" spans="1:18">
      <c r="A91" s="12"/>
      <c r="B91" s="25">
        <v>348.42</v>
      </c>
      <c r="C91" s="20" t="s">
        <v>205</v>
      </c>
      <c r="D91" s="47">
        <v>0</v>
      </c>
      <c r="E91" s="47">
        <v>285454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4854405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5139859</v>
      </c>
      <c r="Q91" s="48">
        <f t="shared" si="23"/>
        <v>25.801598337407821</v>
      </c>
      <c r="R91" s="9"/>
    </row>
    <row r="92" spans="1:18">
      <c r="A92" s="12"/>
      <c r="B92" s="25">
        <v>348.48</v>
      </c>
      <c r="C92" s="20" t="s">
        <v>206</v>
      </c>
      <c r="D92" s="47">
        <v>0</v>
      </c>
      <c r="E92" s="47">
        <v>14955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291785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306740</v>
      </c>
      <c r="Q92" s="48">
        <f t="shared" si="23"/>
        <v>1.5398053281260198</v>
      </c>
      <c r="R92" s="9"/>
    </row>
    <row r="93" spans="1:18">
      <c r="A93" s="12"/>
      <c r="B93" s="25">
        <v>348.51</v>
      </c>
      <c r="C93" s="20" t="s">
        <v>293</v>
      </c>
      <c r="D93" s="47">
        <v>0</v>
      </c>
      <c r="E93" s="47">
        <v>49081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49081</v>
      </c>
      <c r="Q93" s="48">
        <f t="shared" si="23"/>
        <v>0.24638190425035264</v>
      </c>
      <c r="R93" s="9"/>
    </row>
    <row r="94" spans="1:18">
      <c r="A94" s="12"/>
      <c r="B94" s="25">
        <v>348.52</v>
      </c>
      <c r="C94" s="20" t="s">
        <v>294</v>
      </c>
      <c r="D94" s="47">
        <v>0</v>
      </c>
      <c r="E94" s="47">
        <v>164764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9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164773</v>
      </c>
      <c r="Q94" s="48">
        <f t="shared" si="23"/>
        <v>0.82714462845181147</v>
      </c>
      <c r="R94" s="9"/>
    </row>
    <row r="95" spans="1:18">
      <c r="A95" s="12"/>
      <c r="B95" s="25">
        <v>348.53</v>
      </c>
      <c r="C95" s="20" t="s">
        <v>295</v>
      </c>
      <c r="D95" s="47">
        <v>0</v>
      </c>
      <c r="E95" s="47">
        <v>330241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258679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588920</v>
      </c>
      <c r="Q95" s="48">
        <f t="shared" si="23"/>
        <v>2.9563218160004419</v>
      </c>
      <c r="R95" s="9"/>
    </row>
    <row r="96" spans="1:18">
      <c r="A96" s="12"/>
      <c r="B96" s="25">
        <v>348.54</v>
      </c>
      <c r="C96" s="20" t="s">
        <v>296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1165395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1165395</v>
      </c>
      <c r="Q96" s="48">
        <f t="shared" si="23"/>
        <v>5.8501709277284437</v>
      </c>
      <c r="R96" s="9"/>
    </row>
    <row r="97" spans="1:18">
      <c r="A97" s="12"/>
      <c r="B97" s="25">
        <v>348.61</v>
      </c>
      <c r="C97" s="20" t="s">
        <v>257</v>
      </c>
      <c r="D97" s="47">
        <v>0</v>
      </c>
      <c r="E97" s="47">
        <v>8385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8385</v>
      </c>
      <c r="Q97" s="48">
        <f t="shared" si="23"/>
        <v>4.2091894361141927E-2</v>
      </c>
      <c r="R97" s="9"/>
    </row>
    <row r="98" spans="1:18">
      <c r="A98" s="12"/>
      <c r="B98" s="25">
        <v>348.62</v>
      </c>
      <c r="C98" s="20" t="s">
        <v>210</v>
      </c>
      <c r="D98" s="47">
        <v>0</v>
      </c>
      <c r="E98" s="47">
        <v>153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38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191</v>
      </c>
      <c r="Q98" s="48">
        <f t="shared" si="23"/>
        <v>9.58801648536447E-4</v>
      </c>
      <c r="R98" s="9"/>
    </row>
    <row r="99" spans="1:18">
      <c r="A99" s="12"/>
      <c r="B99" s="25">
        <v>348.71</v>
      </c>
      <c r="C99" s="20" t="s">
        <v>211</v>
      </c>
      <c r="D99" s="47">
        <v>0</v>
      </c>
      <c r="E99" s="47">
        <v>279624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212001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491625</v>
      </c>
      <c r="Q99" s="48">
        <f t="shared" si="23"/>
        <v>2.4679102641975432</v>
      </c>
      <c r="R99" s="9"/>
    </row>
    <row r="100" spans="1:18">
      <c r="A100" s="12"/>
      <c r="B100" s="25">
        <v>348.72</v>
      </c>
      <c r="C100" s="20" t="s">
        <v>212</v>
      </c>
      <c r="D100" s="47">
        <v>0</v>
      </c>
      <c r="E100" s="47">
        <v>19718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19718</v>
      </c>
      <c r="Q100" s="48">
        <f t="shared" si="23"/>
        <v>9.8982465475610792E-2</v>
      </c>
      <c r="R100" s="9"/>
    </row>
    <row r="101" spans="1:18">
      <c r="A101" s="12"/>
      <c r="B101" s="25">
        <v>348.85</v>
      </c>
      <c r="C101" s="20" t="s">
        <v>302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39339362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2"/>
        <v>39339362</v>
      </c>
      <c r="Q101" s="48">
        <f t="shared" ref="Q101:Q132" si="25">(P101/Q$137)</f>
        <v>197.4798174762935</v>
      </c>
      <c r="R101" s="9"/>
    </row>
    <row r="102" spans="1:18">
      <c r="A102" s="12"/>
      <c r="B102" s="25">
        <v>348.92099999999999</v>
      </c>
      <c r="C102" s="20" t="s">
        <v>213</v>
      </c>
      <c r="D102" s="47">
        <v>0</v>
      </c>
      <c r="E102" s="47">
        <v>46708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ref="P102:P107" si="26">SUM(D102:O102)</f>
        <v>46708</v>
      </c>
      <c r="Q102" s="48">
        <f t="shared" si="25"/>
        <v>0.23446967225047313</v>
      </c>
      <c r="R102" s="9"/>
    </row>
    <row r="103" spans="1:18">
      <c r="A103" s="12"/>
      <c r="B103" s="25">
        <v>348.92200000000003</v>
      </c>
      <c r="C103" s="20" t="s">
        <v>214</v>
      </c>
      <c r="D103" s="47">
        <v>0</v>
      </c>
      <c r="E103" s="47">
        <v>46708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6"/>
        <v>46708</v>
      </c>
      <c r="Q103" s="48">
        <f t="shared" si="25"/>
        <v>0.23446967225047313</v>
      </c>
      <c r="R103" s="9"/>
    </row>
    <row r="104" spans="1:18">
      <c r="A104" s="12"/>
      <c r="B104" s="25">
        <v>348.923</v>
      </c>
      <c r="C104" s="20" t="s">
        <v>215</v>
      </c>
      <c r="D104" s="47">
        <v>0</v>
      </c>
      <c r="E104" s="47">
        <v>46708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6"/>
        <v>46708</v>
      </c>
      <c r="Q104" s="48">
        <f t="shared" si="25"/>
        <v>0.23446967225047313</v>
      </c>
      <c r="R104" s="9"/>
    </row>
    <row r="105" spans="1:18">
      <c r="A105" s="12"/>
      <c r="B105" s="25">
        <v>348.92399999999998</v>
      </c>
      <c r="C105" s="20" t="s">
        <v>216</v>
      </c>
      <c r="D105" s="47">
        <v>0</v>
      </c>
      <c r="E105" s="47">
        <v>46708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6"/>
        <v>46708</v>
      </c>
      <c r="Q105" s="48">
        <f t="shared" si="25"/>
        <v>0.23446967225047313</v>
      </c>
      <c r="R105" s="9"/>
    </row>
    <row r="106" spans="1:18">
      <c r="A106" s="12"/>
      <c r="B106" s="25">
        <v>348.93</v>
      </c>
      <c r="C106" s="20" t="s">
        <v>217</v>
      </c>
      <c r="D106" s="47">
        <v>0</v>
      </c>
      <c r="E106" s="47">
        <v>328776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6"/>
        <v>328776</v>
      </c>
      <c r="Q106" s="48">
        <f t="shared" si="25"/>
        <v>1.650423930885963</v>
      </c>
      <c r="R106" s="9"/>
    </row>
    <row r="107" spans="1:18">
      <c r="A107" s="12"/>
      <c r="B107" s="25">
        <v>348.99</v>
      </c>
      <c r="C107" s="20" t="s">
        <v>219</v>
      </c>
      <c r="D107" s="47">
        <v>0</v>
      </c>
      <c r="E107" s="47">
        <v>97453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238983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6"/>
        <v>336436</v>
      </c>
      <c r="Q107" s="48">
        <f t="shared" si="25"/>
        <v>1.6888763949058014</v>
      </c>
      <c r="R107" s="9"/>
    </row>
    <row r="108" spans="1:18">
      <c r="A108" s="12"/>
      <c r="B108" s="25">
        <v>349</v>
      </c>
      <c r="C108" s="20" t="s">
        <v>297</v>
      </c>
      <c r="D108" s="47">
        <v>825</v>
      </c>
      <c r="E108" s="47">
        <v>145053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2"/>
        <v>145878</v>
      </c>
      <c r="Q108" s="48">
        <f t="shared" si="25"/>
        <v>0.73229354390156975</v>
      </c>
      <c r="R108" s="9"/>
    </row>
    <row r="109" spans="1:18" ht="15.75">
      <c r="A109" s="29" t="s">
        <v>66</v>
      </c>
      <c r="B109" s="30"/>
      <c r="C109" s="31"/>
      <c r="D109" s="32">
        <f t="shared" ref="D109:O109" si="27">SUM(D110:D115)</f>
        <v>147248</v>
      </c>
      <c r="E109" s="32">
        <f t="shared" si="27"/>
        <v>1437723</v>
      </c>
      <c r="F109" s="32">
        <f t="shared" si="27"/>
        <v>0</v>
      </c>
      <c r="G109" s="32">
        <f t="shared" si="27"/>
        <v>0</v>
      </c>
      <c r="H109" s="32">
        <f t="shared" si="27"/>
        <v>0</v>
      </c>
      <c r="I109" s="32">
        <f t="shared" si="27"/>
        <v>0</v>
      </c>
      <c r="J109" s="32">
        <f t="shared" si="27"/>
        <v>0</v>
      </c>
      <c r="K109" s="32">
        <f t="shared" ref="K109" si="28">SUM(K110:K115)</f>
        <v>0</v>
      </c>
      <c r="L109" s="32">
        <f t="shared" ref="L109" si="29">SUM(L110:L115)</f>
        <v>0</v>
      </c>
      <c r="M109" s="32">
        <f t="shared" si="27"/>
        <v>0</v>
      </c>
      <c r="N109" s="32">
        <f t="shared" ref="N109" si="30">SUM(N110:N115)</f>
        <v>0</v>
      </c>
      <c r="O109" s="32">
        <f t="shared" si="27"/>
        <v>0</v>
      </c>
      <c r="P109" s="32">
        <f>SUM(D109:O109)</f>
        <v>1584971</v>
      </c>
      <c r="Q109" s="46">
        <f t="shared" si="25"/>
        <v>7.9564021344631461</v>
      </c>
      <c r="R109" s="10"/>
    </row>
    <row r="110" spans="1:18">
      <c r="A110" s="13"/>
      <c r="B110" s="40">
        <v>351.1</v>
      </c>
      <c r="C110" s="21" t="s">
        <v>118</v>
      </c>
      <c r="D110" s="47">
        <v>336</v>
      </c>
      <c r="E110" s="47">
        <v>107296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>SUM(D110:O110)</f>
        <v>107632</v>
      </c>
      <c r="Q110" s="48">
        <f t="shared" si="25"/>
        <v>0.54030229861400447</v>
      </c>
      <c r="R110" s="9"/>
    </row>
    <row r="111" spans="1:18">
      <c r="A111" s="13"/>
      <c r="B111" s="40">
        <v>351.2</v>
      </c>
      <c r="C111" s="21" t="s">
        <v>119</v>
      </c>
      <c r="D111" s="47">
        <v>0</v>
      </c>
      <c r="E111" s="47">
        <v>320694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ref="P111:P115" si="31">SUM(D111:O111)</f>
        <v>320694</v>
      </c>
      <c r="Q111" s="48">
        <f t="shared" si="25"/>
        <v>1.6098530674122897</v>
      </c>
      <c r="R111" s="9"/>
    </row>
    <row r="112" spans="1:18">
      <c r="A112" s="13"/>
      <c r="B112" s="40">
        <v>351.5</v>
      </c>
      <c r="C112" s="21" t="s">
        <v>120</v>
      </c>
      <c r="D112" s="47">
        <v>0</v>
      </c>
      <c r="E112" s="47">
        <v>517394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517394</v>
      </c>
      <c r="Q112" s="48">
        <f t="shared" si="25"/>
        <v>2.5972681682872589</v>
      </c>
      <c r="R112" s="9"/>
    </row>
    <row r="113" spans="1:18">
      <c r="A113" s="13"/>
      <c r="B113" s="40">
        <v>351.8</v>
      </c>
      <c r="C113" s="21" t="s">
        <v>220</v>
      </c>
      <c r="D113" s="47">
        <v>0</v>
      </c>
      <c r="E113" s="47">
        <v>166752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166752</v>
      </c>
      <c r="Q113" s="48">
        <f t="shared" si="25"/>
        <v>0.83707901830758957</v>
      </c>
      <c r="R113" s="9"/>
    </row>
    <row r="114" spans="1:18">
      <c r="A114" s="13"/>
      <c r="B114" s="40">
        <v>354</v>
      </c>
      <c r="C114" s="21" t="s">
        <v>121</v>
      </c>
      <c r="D114" s="47">
        <v>143025</v>
      </c>
      <c r="E114" s="47">
        <v>51303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194328</v>
      </c>
      <c r="Q114" s="48">
        <f t="shared" si="25"/>
        <v>0.97550788877900874</v>
      </c>
      <c r="R114" s="9"/>
    </row>
    <row r="115" spans="1:18">
      <c r="A115" s="13"/>
      <c r="B115" s="40">
        <v>359</v>
      </c>
      <c r="C115" s="21" t="s">
        <v>124</v>
      </c>
      <c r="D115" s="47">
        <v>3887</v>
      </c>
      <c r="E115" s="47">
        <v>274284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278171</v>
      </c>
      <c r="Q115" s="48">
        <f t="shared" si="25"/>
        <v>1.3963916930629947</v>
      </c>
      <c r="R115" s="9"/>
    </row>
    <row r="116" spans="1:18" ht="15.75">
      <c r="A116" s="29" t="s">
        <v>4</v>
      </c>
      <c r="B116" s="30"/>
      <c r="C116" s="31"/>
      <c r="D116" s="32">
        <f t="shared" ref="D116:O116" si="32">SUM(D117:D123)</f>
        <v>112556</v>
      </c>
      <c r="E116" s="32">
        <f t="shared" si="32"/>
        <v>-292211</v>
      </c>
      <c r="F116" s="32">
        <f t="shared" si="32"/>
        <v>218</v>
      </c>
      <c r="G116" s="32">
        <f t="shared" si="32"/>
        <v>-529418</v>
      </c>
      <c r="H116" s="32">
        <f t="shared" si="32"/>
        <v>0</v>
      </c>
      <c r="I116" s="32">
        <f t="shared" si="32"/>
        <v>-495478</v>
      </c>
      <c r="J116" s="32">
        <f t="shared" si="32"/>
        <v>899889</v>
      </c>
      <c r="K116" s="32">
        <f t="shared" ref="K116" si="33">SUM(K117:K123)</f>
        <v>0</v>
      </c>
      <c r="L116" s="32">
        <f t="shared" ref="L116" si="34">SUM(L117:L123)</f>
        <v>0</v>
      </c>
      <c r="M116" s="32">
        <f t="shared" si="32"/>
        <v>0</v>
      </c>
      <c r="N116" s="32">
        <f t="shared" ref="N116" si="35">SUM(N117:N123)</f>
        <v>0</v>
      </c>
      <c r="O116" s="32">
        <f t="shared" si="32"/>
        <v>0</v>
      </c>
      <c r="P116" s="32">
        <f>SUM(D116:O116)</f>
        <v>-304444</v>
      </c>
      <c r="Q116" s="46">
        <f t="shared" si="25"/>
        <v>-1.5282796287279061</v>
      </c>
      <c r="R116" s="10"/>
    </row>
    <row r="117" spans="1:18">
      <c r="A117" s="12"/>
      <c r="B117" s="25">
        <v>361.1</v>
      </c>
      <c r="C117" s="20" t="s">
        <v>126</v>
      </c>
      <c r="D117" s="47">
        <v>856016</v>
      </c>
      <c r="E117" s="47">
        <v>1000777</v>
      </c>
      <c r="F117" s="47">
        <v>599</v>
      </c>
      <c r="G117" s="47">
        <v>132108</v>
      </c>
      <c r="H117" s="47">
        <v>0</v>
      </c>
      <c r="I117" s="47">
        <v>1795543</v>
      </c>
      <c r="J117" s="47">
        <v>121638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>SUM(D117:O117)</f>
        <v>3906681</v>
      </c>
      <c r="Q117" s="48">
        <f t="shared" si="25"/>
        <v>19.611163262335157</v>
      </c>
      <c r="R117" s="9"/>
    </row>
    <row r="118" spans="1:18">
      <c r="A118" s="12"/>
      <c r="B118" s="25">
        <v>361.3</v>
      </c>
      <c r="C118" s="20" t="s">
        <v>127</v>
      </c>
      <c r="D118" s="47">
        <v>-3227326</v>
      </c>
      <c r="E118" s="47">
        <v>-3359373</v>
      </c>
      <c r="F118" s="47">
        <v>-381</v>
      </c>
      <c r="G118" s="47">
        <v>-661526</v>
      </c>
      <c r="H118" s="47">
        <v>0</v>
      </c>
      <c r="I118" s="47">
        <v>-4342142</v>
      </c>
      <c r="J118" s="47">
        <v>-646440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ref="P118:P123" si="36">SUM(D118:O118)</f>
        <v>-12237188</v>
      </c>
      <c r="Q118" s="48">
        <f t="shared" si="25"/>
        <v>-61.429507999216895</v>
      </c>
      <c r="R118" s="9"/>
    </row>
    <row r="119" spans="1:18">
      <c r="A119" s="12"/>
      <c r="B119" s="25">
        <v>362</v>
      </c>
      <c r="C119" s="20" t="s">
        <v>128</v>
      </c>
      <c r="D119" s="47">
        <v>856480</v>
      </c>
      <c r="E119" s="47">
        <v>329032</v>
      </c>
      <c r="F119" s="47">
        <v>0</v>
      </c>
      <c r="G119" s="47">
        <v>0</v>
      </c>
      <c r="H119" s="47">
        <v>0</v>
      </c>
      <c r="I119" s="47">
        <v>1745164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6"/>
        <v>2930676</v>
      </c>
      <c r="Q119" s="48">
        <f t="shared" si="25"/>
        <v>14.71171193783351</v>
      </c>
      <c r="R119" s="9"/>
    </row>
    <row r="120" spans="1:18">
      <c r="A120" s="12"/>
      <c r="B120" s="25">
        <v>364</v>
      </c>
      <c r="C120" s="20" t="s">
        <v>222</v>
      </c>
      <c r="D120" s="47">
        <v>1278417</v>
      </c>
      <c r="E120" s="47">
        <v>18982</v>
      </c>
      <c r="F120" s="47">
        <v>0</v>
      </c>
      <c r="G120" s="47">
        <v>0</v>
      </c>
      <c r="H120" s="47">
        <v>0</v>
      </c>
      <c r="I120" s="47">
        <v>-583790</v>
      </c>
      <c r="J120" s="47">
        <v>193513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6"/>
        <v>907122</v>
      </c>
      <c r="Q120" s="48">
        <f t="shared" si="25"/>
        <v>4.5536652828464863</v>
      </c>
      <c r="R120" s="9"/>
    </row>
    <row r="121" spans="1:18">
      <c r="A121" s="12"/>
      <c r="B121" s="25">
        <v>365</v>
      </c>
      <c r="C121" s="20" t="s">
        <v>223</v>
      </c>
      <c r="D121" s="47">
        <v>690</v>
      </c>
      <c r="E121" s="47">
        <v>32998</v>
      </c>
      <c r="F121" s="47">
        <v>0</v>
      </c>
      <c r="G121" s="47">
        <v>0</v>
      </c>
      <c r="H121" s="47">
        <v>0</v>
      </c>
      <c r="I121" s="47">
        <v>242263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6"/>
        <v>275951</v>
      </c>
      <c r="Q121" s="48">
        <f t="shared" si="25"/>
        <v>1.3852475063627283</v>
      </c>
      <c r="R121" s="9"/>
    </row>
    <row r="122" spans="1:18">
      <c r="A122" s="12"/>
      <c r="B122" s="25">
        <v>366</v>
      </c>
      <c r="C122" s="20" t="s">
        <v>131</v>
      </c>
      <c r="D122" s="47">
        <v>139081</v>
      </c>
      <c r="E122" s="47">
        <v>650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6"/>
        <v>139731</v>
      </c>
      <c r="Q122" s="48">
        <f t="shared" si="25"/>
        <v>0.70143619451123707</v>
      </c>
      <c r="R122" s="9"/>
    </row>
    <row r="123" spans="1:18">
      <c r="A123" s="12"/>
      <c r="B123" s="25">
        <v>369.9</v>
      </c>
      <c r="C123" s="20" t="s">
        <v>132</v>
      </c>
      <c r="D123" s="47">
        <v>209198</v>
      </c>
      <c r="E123" s="47">
        <v>1684723</v>
      </c>
      <c r="F123" s="47">
        <v>0</v>
      </c>
      <c r="G123" s="47">
        <v>0</v>
      </c>
      <c r="H123" s="47">
        <v>0</v>
      </c>
      <c r="I123" s="47">
        <v>647484</v>
      </c>
      <c r="J123" s="47">
        <v>1231178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6"/>
        <v>3772583</v>
      </c>
      <c r="Q123" s="48">
        <f t="shared" si="25"/>
        <v>18.938004186599869</v>
      </c>
      <c r="R123" s="9"/>
    </row>
    <row r="124" spans="1:18" ht="15.75">
      <c r="A124" s="29" t="s">
        <v>67</v>
      </c>
      <c r="B124" s="30"/>
      <c r="C124" s="31"/>
      <c r="D124" s="32">
        <f t="shared" ref="D124:O124" si="37">SUM(D125:D134)</f>
        <v>1314290</v>
      </c>
      <c r="E124" s="32">
        <f t="shared" si="37"/>
        <v>12461820</v>
      </c>
      <c r="F124" s="32">
        <f t="shared" si="37"/>
        <v>2038789</v>
      </c>
      <c r="G124" s="32">
        <f t="shared" si="37"/>
        <v>0</v>
      </c>
      <c r="H124" s="32">
        <f t="shared" si="37"/>
        <v>0</v>
      </c>
      <c r="I124" s="32">
        <f t="shared" si="37"/>
        <v>22500222</v>
      </c>
      <c r="J124" s="32">
        <f t="shared" si="37"/>
        <v>1191049</v>
      </c>
      <c r="K124" s="32">
        <f t="shared" ref="K124" si="38">SUM(K125:K134)</f>
        <v>0</v>
      </c>
      <c r="L124" s="32">
        <f t="shared" ref="L124" si="39">SUM(L125:L134)</f>
        <v>0</v>
      </c>
      <c r="M124" s="32">
        <f t="shared" si="37"/>
        <v>0</v>
      </c>
      <c r="N124" s="32">
        <f t="shared" ref="N124" si="40">SUM(N125:N134)</f>
        <v>0</v>
      </c>
      <c r="O124" s="32">
        <f t="shared" si="37"/>
        <v>0</v>
      </c>
      <c r="P124" s="32">
        <f>SUM(D124:O124)</f>
        <v>39506170</v>
      </c>
      <c r="Q124" s="46">
        <f t="shared" si="25"/>
        <v>198.31717760922055</v>
      </c>
      <c r="R124" s="9"/>
    </row>
    <row r="125" spans="1:18">
      <c r="A125" s="12"/>
      <c r="B125" s="25">
        <v>381</v>
      </c>
      <c r="C125" s="20" t="s">
        <v>133</v>
      </c>
      <c r="D125" s="47">
        <v>855149</v>
      </c>
      <c r="E125" s="47">
        <v>8835657</v>
      </c>
      <c r="F125" s="47">
        <v>2038789</v>
      </c>
      <c r="G125" s="47">
        <v>0</v>
      </c>
      <c r="H125" s="47">
        <v>0</v>
      </c>
      <c r="I125" s="47">
        <v>263371</v>
      </c>
      <c r="J125" s="47">
        <v>1191049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>SUM(D125:O125)</f>
        <v>13184015</v>
      </c>
      <c r="Q125" s="48">
        <f t="shared" si="25"/>
        <v>66.182488567168818</v>
      </c>
      <c r="R125" s="9"/>
    </row>
    <row r="126" spans="1:18">
      <c r="A126" s="12"/>
      <c r="B126" s="25">
        <v>383.1</v>
      </c>
      <c r="C126" s="20" t="s">
        <v>304</v>
      </c>
      <c r="D126" s="47">
        <v>459141</v>
      </c>
      <c r="E126" s="47">
        <v>3054659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>SUM(D126:O126)</f>
        <v>3513800</v>
      </c>
      <c r="Q126" s="48">
        <f t="shared" si="25"/>
        <v>17.638938390719201</v>
      </c>
      <c r="R126" s="9"/>
    </row>
    <row r="127" spans="1:18">
      <c r="A127" s="12"/>
      <c r="B127" s="25">
        <v>384</v>
      </c>
      <c r="C127" s="20" t="s">
        <v>134</v>
      </c>
      <c r="D127" s="47">
        <v>0</v>
      </c>
      <c r="E127" s="47">
        <v>571504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ref="P127:P134" si="41">SUM(D127:O127)</f>
        <v>571504</v>
      </c>
      <c r="Q127" s="48">
        <f t="shared" si="25"/>
        <v>2.8688951693464588</v>
      </c>
      <c r="R127" s="9"/>
    </row>
    <row r="128" spans="1:18">
      <c r="A128" s="12"/>
      <c r="B128" s="25">
        <v>389.2</v>
      </c>
      <c r="C128" s="20" t="s">
        <v>162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50233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41"/>
        <v>50233</v>
      </c>
      <c r="Q128" s="48">
        <f t="shared" si="25"/>
        <v>0.25216483356508557</v>
      </c>
      <c r="R128" s="9"/>
    </row>
    <row r="129" spans="1:121">
      <c r="A129" s="12"/>
      <c r="B129" s="25">
        <v>389.3</v>
      </c>
      <c r="C129" s="20" t="s">
        <v>135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24631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41"/>
        <v>24631</v>
      </c>
      <c r="Q129" s="48">
        <f t="shared" si="25"/>
        <v>0.12364525342984935</v>
      </c>
      <c r="R129" s="9"/>
    </row>
    <row r="130" spans="1:121">
      <c r="A130" s="12"/>
      <c r="B130" s="25">
        <v>389.4</v>
      </c>
      <c r="C130" s="20" t="s">
        <v>136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43454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41"/>
        <v>43454</v>
      </c>
      <c r="Q130" s="48">
        <f t="shared" si="25"/>
        <v>0.21813490489792026</v>
      </c>
      <c r="R130" s="9"/>
    </row>
    <row r="131" spans="1:121">
      <c r="A131" s="12"/>
      <c r="B131" s="25">
        <v>389.5</v>
      </c>
      <c r="C131" s="20" t="s">
        <v>137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10633161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41"/>
        <v>10633161</v>
      </c>
      <c r="Q131" s="48">
        <f t="shared" si="25"/>
        <v>53.377446575672543</v>
      </c>
      <c r="R131" s="9"/>
    </row>
    <row r="132" spans="1:121">
      <c r="A132" s="12"/>
      <c r="B132" s="25">
        <v>389.6</v>
      </c>
      <c r="C132" s="20" t="s">
        <v>138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6240583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41"/>
        <v>6240583</v>
      </c>
      <c r="Q132" s="48">
        <f t="shared" si="25"/>
        <v>31.327127058788093</v>
      </c>
      <c r="R132" s="9"/>
    </row>
    <row r="133" spans="1:121">
      <c r="A133" s="12"/>
      <c r="B133" s="25">
        <v>389.7</v>
      </c>
      <c r="C133" s="20" t="s">
        <v>139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4728909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41"/>
        <v>4728909</v>
      </c>
      <c r="Q133" s="48">
        <f t="shared" ref="Q133:Q135" si="42">(P133/Q$137)</f>
        <v>23.73866882187875</v>
      </c>
      <c r="R133" s="9"/>
    </row>
    <row r="134" spans="1:121" ht="15.75" thickBot="1">
      <c r="A134" s="12"/>
      <c r="B134" s="25">
        <v>389.9</v>
      </c>
      <c r="C134" s="20" t="s">
        <v>140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515880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41"/>
        <v>515880</v>
      </c>
      <c r="Q134" s="48">
        <f t="shared" si="42"/>
        <v>2.589668033753834</v>
      </c>
      <c r="R134" s="9"/>
    </row>
    <row r="135" spans="1:121" ht="16.5" thickBot="1">
      <c r="A135" s="14" t="s">
        <v>101</v>
      </c>
      <c r="B135" s="23"/>
      <c r="C135" s="22"/>
      <c r="D135" s="15">
        <f t="shared" ref="D135:O135" si="43">SUM(D5,D12,D28,D59,D109,D116,D124)</f>
        <v>122561351</v>
      </c>
      <c r="E135" s="15">
        <f t="shared" si="43"/>
        <v>118552470</v>
      </c>
      <c r="F135" s="15">
        <f t="shared" si="43"/>
        <v>2039007</v>
      </c>
      <c r="G135" s="15">
        <f t="shared" si="43"/>
        <v>4953775</v>
      </c>
      <c r="H135" s="15">
        <f t="shared" si="43"/>
        <v>0</v>
      </c>
      <c r="I135" s="15">
        <f t="shared" si="43"/>
        <v>82498362</v>
      </c>
      <c r="J135" s="15">
        <f t="shared" si="43"/>
        <v>39187335</v>
      </c>
      <c r="K135" s="15">
        <f t="shared" ref="K135" si="44">SUM(K5,K12,K28,K59,K109,K116,K124)</f>
        <v>175933772</v>
      </c>
      <c r="L135" s="15">
        <f t="shared" ref="L135" si="45">SUM(L5,L12,L28,L59,L109,L116,L124)</f>
        <v>0</v>
      </c>
      <c r="M135" s="15">
        <f t="shared" si="43"/>
        <v>0</v>
      </c>
      <c r="N135" s="15">
        <f t="shared" ref="N135" si="46">SUM(N5,N12,N28,N59,N109,N116,N124)</f>
        <v>0</v>
      </c>
      <c r="O135" s="15">
        <f t="shared" si="43"/>
        <v>0</v>
      </c>
      <c r="P135" s="15">
        <f>SUM(D135:O135)</f>
        <v>545726072</v>
      </c>
      <c r="Q135" s="38">
        <f t="shared" si="42"/>
        <v>2739.492447554554</v>
      </c>
      <c r="R135" s="6"/>
      <c r="S135" s="2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</row>
    <row r="136" spans="1:121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9"/>
    </row>
    <row r="137" spans="1:121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119" t="s">
        <v>303</v>
      </c>
      <c r="O137" s="119"/>
      <c r="P137" s="119"/>
      <c r="Q137" s="44">
        <v>199207</v>
      </c>
    </row>
    <row r="138" spans="1:121">
      <c r="A138" s="120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8"/>
    </row>
    <row r="139" spans="1:121" ht="15.75" customHeight="1" thickBot="1">
      <c r="A139" s="121" t="s">
        <v>164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1"/>
    </row>
  </sheetData>
  <mergeCells count="10">
    <mergeCell ref="N137:P137"/>
    <mergeCell ref="A138:Q138"/>
    <mergeCell ref="A139:Q13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3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271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0"/>
      <c r="M3" s="130"/>
      <c r="N3" s="131"/>
      <c r="O3" s="36"/>
      <c r="P3" s="37"/>
      <c r="Q3" s="132" t="s">
        <v>279</v>
      </c>
      <c r="R3" s="11"/>
      <c r="S3"/>
    </row>
    <row r="4" spans="1:135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280</v>
      </c>
      <c r="L4" s="35" t="s">
        <v>8</v>
      </c>
      <c r="M4" s="35" t="s">
        <v>9</v>
      </c>
      <c r="N4" s="35" t="s">
        <v>316</v>
      </c>
      <c r="O4" s="35" t="s">
        <v>10</v>
      </c>
      <c r="P4" s="35" t="s">
        <v>281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282</v>
      </c>
      <c r="B5" s="26"/>
      <c r="C5" s="26"/>
      <c r="D5" s="27">
        <f t="shared" ref="D5:O5" si="0">SUM(D6:D9)</f>
        <v>75177661</v>
      </c>
      <c r="E5" s="27">
        <f t="shared" si="0"/>
        <v>28151751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SUM(K6:K9)</f>
        <v>4758644</v>
      </c>
      <c r="L5" s="27">
        <f t="shared" ref="L5" si="2">SUM(L6:L9)</f>
        <v>0</v>
      </c>
      <c r="M5" s="27">
        <f t="shared" si="0"/>
        <v>0</v>
      </c>
      <c r="N5" s="27">
        <f t="shared" ref="N5" si="3">SUM(N6:N9)</f>
        <v>0</v>
      </c>
      <c r="O5" s="27">
        <f t="shared" si="0"/>
        <v>0</v>
      </c>
      <c r="P5" s="28">
        <f t="shared" ref="P5:P11" si="4">SUM(D5:O5)</f>
        <v>108088056</v>
      </c>
      <c r="Q5" s="33">
        <f t="shared" ref="Q5:Q36" si="5">(P5/Q$135)</f>
        <v>549.95449272412736</v>
      </c>
      <c r="R5" s="6"/>
    </row>
    <row r="6" spans="1:135">
      <c r="A6" s="12"/>
      <c r="B6" s="25">
        <v>311</v>
      </c>
      <c r="C6" s="20" t="s">
        <v>3</v>
      </c>
      <c r="D6" s="47">
        <v>73673040</v>
      </c>
      <c r="E6" s="47">
        <v>17772537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4"/>
        <v>91445577</v>
      </c>
      <c r="Q6" s="48">
        <f t="shared" si="5"/>
        <v>465.27718021776735</v>
      </c>
      <c r="R6" s="9"/>
    </row>
    <row r="7" spans="1:135">
      <c r="A7" s="12"/>
      <c r="B7" s="25">
        <v>312.13</v>
      </c>
      <c r="C7" s="20" t="s">
        <v>283</v>
      </c>
      <c r="D7" s="47">
        <v>0</v>
      </c>
      <c r="E7" s="47">
        <v>10379214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4"/>
        <v>10379214</v>
      </c>
      <c r="Q7" s="48">
        <f t="shared" si="5"/>
        <v>52.809677419354841</v>
      </c>
      <c r="R7" s="9"/>
    </row>
    <row r="8" spans="1:135">
      <c r="A8" s="12"/>
      <c r="B8" s="25">
        <v>315.2</v>
      </c>
      <c r="C8" s="20" t="s">
        <v>284</v>
      </c>
      <c r="D8" s="47">
        <v>1504621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1504621</v>
      </c>
      <c r="Q8" s="48">
        <f t="shared" si="5"/>
        <v>7.6555459448458327</v>
      </c>
      <c r="R8" s="9"/>
    </row>
    <row r="9" spans="1:135">
      <c r="A9" s="12"/>
      <c r="B9" s="25">
        <v>319.89999999999998</v>
      </c>
      <c r="C9" s="20" t="s">
        <v>272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4758644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4758644</v>
      </c>
      <c r="Q9" s="48">
        <f t="shared" si="5"/>
        <v>24.212089142159357</v>
      </c>
      <c r="R9" s="9"/>
    </row>
    <row r="10" spans="1:135" ht="15.75">
      <c r="A10" s="29" t="s">
        <v>15</v>
      </c>
      <c r="B10" s="30"/>
      <c r="C10" s="31"/>
      <c r="D10" s="32">
        <f t="shared" ref="D10:O10" si="6">SUM(D11:D24)</f>
        <v>530672</v>
      </c>
      <c r="E10" s="32">
        <f t="shared" si="6"/>
        <v>37345643</v>
      </c>
      <c r="F10" s="32">
        <f t="shared" si="6"/>
        <v>0</v>
      </c>
      <c r="G10" s="32">
        <f t="shared" si="6"/>
        <v>4550296</v>
      </c>
      <c r="H10" s="32">
        <f t="shared" si="6"/>
        <v>0</v>
      </c>
      <c r="I10" s="32">
        <f t="shared" si="6"/>
        <v>9724238</v>
      </c>
      <c r="J10" s="32">
        <f t="shared" si="6"/>
        <v>0</v>
      </c>
      <c r="K10" s="32">
        <f t="shared" ref="K10" si="7">SUM(K11:K24)</f>
        <v>9590922</v>
      </c>
      <c r="L10" s="32">
        <f t="shared" ref="L10" si="8">SUM(L11:L24)</f>
        <v>0</v>
      </c>
      <c r="M10" s="32">
        <f t="shared" si="6"/>
        <v>0</v>
      </c>
      <c r="N10" s="32">
        <f t="shared" ref="N10" si="9">SUM(N11:N24)</f>
        <v>0</v>
      </c>
      <c r="O10" s="32">
        <f t="shared" si="6"/>
        <v>0</v>
      </c>
      <c r="P10" s="45">
        <f t="shared" si="4"/>
        <v>61741771</v>
      </c>
      <c r="Q10" s="46">
        <f t="shared" si="5"/>
        <v>314.14353821105118</v>
      </c>
      <c r="R10" s="10"/>
    </row>
    <row r="11" spans="1:135">
      <c r="A11" s="12"/>
      <c r="B11" s="25">
        <v>322</v>
      </c>
      <c r="C11" s="20" t="s">
        <v>285</v>
      </c>
      <c r="D11" s="47">
        <v>509322</v>
      </c>
      <c r="E11" s="47">
        <v>72185</v>
      </c>
      <c r="F11" s="47">
        <v>0</v>
      </c>
      <c r="G11" s="47">
        <v>0</v>
      </c>
      <c r="H11" s="47">
        <v>0</v>
      </c>
      <c r="I11" s="47">
        <v>4175776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4757283</v>
      </c>
      <c r="Q11" s="48">
        <f t="shared" si="5"/>
        <v>24.205164343136257</v>
      </c>
      <c r="R11" s="9"/>
    </row>
    <row r="12" spans="1:135">
      <c r="A12" s="12"/>
      <c r="B12" s="25">
        <v>323.7</v>
      </c>
      <c r="C12" s="20" t="s">
        <v>17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24000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ref="P12:P24" si="10">SUM(D12:O12)</f>
        <v>24000</v>
      </c>
      <c r="Q12" s="48">
        <f t="shared" si="5"/>
        <v>0.12211254706421085</v>
      </c>
      <c r="R12" s="9"/>
    </row>
    <row r="13" spans="1:135">
      <c r="A13" s="12"/>
      <c r="B13" s="25">
        <v>324.11</v>
      </c>
      <c r="C13" s="20" t="s">
        <v>18</v>
      </c>
      <c r="D13" s="47">
        <v>0</v>
      </c>
      <c r="E13" s="47">
        <v>0</v>
      </c>
      <c r="F13" s="47">
        <v>0</v>
      </c>
      <c r="G13" s="47">
        <v>505494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10"/>
        <v>505494</v>
      </c>
      <c r="Q13" s="48">
        <f t="shared" si="5"/>
        <v>2.5719649944031748</v>
      </c>
      <c r="R13" s="9"/>
    </row>
    <row r="14" spans="1:135">
      <c r="A14" s="12"/>
      <c r="B14" s="25">
        <v>324.12</v>
      </c>
      <c r="C14" s="20" t="s">
        <v>19</v>
      </c>
      <c r="D14" s="47">
        <v>0</v>
      </c>
      <c r="E14" s="47">
        <v>0</v>
      </c>
      <c r="F14" s="47">
        <v>0</v>
      </c>
      <c r="G14" s="47">
        <v>89117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10"/>
        <v>89117</v>
      </c>
      <c r="Q14" s="48">
        <f t="shared" si="5"/>
        <v>0.45342932736338659</v>
      </c>
      <c r="R14" s="9"/>
    </row>
    <row r="15" spans="1:135">
      <c r="A15" s="12"/>
      <c r="B15" s="25">
        <v>324.31</v>
      </c>
      <c r="C15" s="20" t="s">
        <v>20</v>
      </c>
      <c r="D15" s="47">
        <v>0</v>
      </c>
      <c r="E15" s="47">
        <v>0</v>
      </c>
      <c r="F15" s="47">
        <v>0</v>
      </c>
      <c r="G15" s="47">
        <v>1997491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1997491</v>
      </c>
      <c r="Q15" s="48">
        <f t="shared" si="5"/>
        <v>10.163279739493232</v>
      </c>
      <c r="R15" s="9"/>
    </row>
    <row r="16" spans="1:135">
      <c r="A16" s="12"/>
      <c r="B16" s="25">
        <v>324.32</v>
      </c>
      <c r="C16" s="20" t="s">
        <v>21</v>
      </c>
      <c r="D16" s="47">
        <v>0</v>
      </c>
      <c r="E16" s="47">
        <v>0</v>
      </c>
      <c r="F16" s="47">
        <v>0</v>
      </c>
      <c r="G16" s="47">
        <v>320993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320993</v>
      </c>
      <c r="Q16" s="48">
        <f t="shared" si="5"/>
        <v>1.6332197008242597</v>
      </c>
      <c r="R16" s="9"/>
    </row>
    <row r="17" spans="1:18">
      <c r="A17" s="12"/>
      <c r="B17" s="25">
        <v>324.61</v>
      </c>
      <c r="C17" s="20" t="s">
        <v>22</v>
      </c>
      <c r="D17" s="47">
        <v>0</v>
      </c>
      <c r="E17" s="47">
        <v>0</v>
      </c>
      <c r="F17" s="47">
        <v>0</v>
      </c>
      <c r="G17" s="47">
        <v>831456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831456</v>
      </c>
      <c r="Q17" s="48">
        <f t="shared" si="5"/>
        <v>4.2304670804925202</v>
      </c>
      <c r="R17" s="9"/>
    </row>
    <row r="18" spans="1:18">
      <c r="A18" s="12"/>
      <c r="B18" s="25">
        <v>324.81</v>
      </c>
      <c r="C18" s="20" t="s">
        <v>286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8546408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8546408</v>
      </c>
      <c r="Q18" s="48">
        <f t="shared" si="5"/>
        <v>43.48431871374784</v>
      </c>
      <c r="R18" s="9"/>
    </row>
    <row r="19" spans="1:18">
      <c r="A19" s="12"/>
      <c r="B19" s="25">
        <v>324.82</v>
      </c>
      <c r="C19" s="20" t="s">
        <v>287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1044514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1044514</v>
      </c>
      <c r="Q19" s="48">
        <f t="shared" si="5"/>
        <v>5.3145110410094638</v>
      </c>
      <c r="R19" s="9"/>
    </row>
    <row r="20" spans="1:18">
      <c r="A20" s="12"/>
      <c r="B20" s="25">
        <v>324.91000000000003</v>
      </c>
      <c r="C20" s="20" t="s">
        <v>24</v>
      </c>
      <c r="D20" s="47">
        <v>0</v>
      </c>
      <c r="E20" s="47">
        <v>0</v>
      </c>
      <c r="F20" s="47">
        <v>0</v>
      </c>
      <c r="G20" s="47">
        <v>720298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720298</v>
      </c>
      <c r="Q20" s="48">
        <f t="shared" si="5"/>
        <v>3.6648926427190394</v>
      </c>
      <c r="R20" s="9"/>
    </row>
    <row r="21" spans="1:18">
      <c r="A21" s="12"/>
      <c r="B21" s="25">
        <v>324.92</v>
      </c>
      <c r="C21" s="20" t="s">
        <v>25</v>
      </c>
      <c r="D21" s="47">
        <v>0</v>
      </c>
      <c r="E21" s="47">
        <v>0</v>
      </c>
      <c r="F21" s="47">
        <v>0</v>
      </c>
      <c r="G21" s="47">
        <v>85447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85447</v>
      </c>
      <c r="Q21" s="48">
        <f t="shared" si="5"/>
        <v>0.434756283708151</v>
      </c>
      <c r="R21" s="9"/>
    </row>
    <row r="22" spans="1:18">
      <c r="A22" s="12"/>
      <c r="B22" s="25">
        <v>325.10000000000002</v>
      </c>
      <c r="C22" s="20" t="s">
        <v>26</v>
      </c>
      <c r="D22" s="47">
        <v>0</v>
      </c>
      <c r="E22" s="47">
        <v>1130034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1130034</v>
      </c>
      <c r="Q22" s="48">
        <f t="shared" si="5"/>
        <v>5.7496387503816013</v>
      </c>
      <c r="R22" s="9"/>
    </row>
    <row r="23" spans="1:18">
      <c r="A23" s="12"/>
      <c r="B23" s="25">
        <v>325.2</v>
      </c>
      <c r="C23" s="20" t="s">
        <v>27</v>
      </c>
      <c r="D23" s="47">
        <v>0</v>
      </c>
      <c r="E23" s="47">
        <v>36135746</v>
      </c>
      <c r="F23" s="47">
        <v>0</v>
      </c>
      <c r="G23" s="47">
        <v>0</v>
      </c>
      <c r="H23" s="47">
        <v>0</v>
      </c>
      <c r="I23" s="47">
        <v>5513612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41649358</v>
      </c>
      <c r="Q23" s="48">
        <f t="shared" si="5"/>
        <v>211.91288287371526</v>
      </c>
      <c r="R23" s="9"/>
    </row>
    <row r="24" spans="1:18">
      <c r="A24" s="12"/>
      <c r="B24" s="25">
        <v>329.5</v>
      </c>
      <c r="C24" s="20" t="s">
        <v>288</v>
      </c>
      <c r="D24" s="47">
        <v>21350</v>
      </c>
      <c r="E24" s="47">
        <v>7678</v>
      </c>
      <c r="F24" s="47">
        <v>0</v>
      </c>
      <c r="G24" s="47">
        <v>0</v>
      </c>
      <c r="H24" s="47">
        <v>0</v>
      </c>
      <c r="I24" s="47">
        <v>10850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39878</v>
      </c>
      <c r="Q24" s="48">
        <f t="shared" si="5"/>
        <v>0.20290017299277502</v>
      </c>
      <c r="R24" s="9"/>
    </row>
    <row r="25" spans="1:18" ht="15.75">
      <c r="A25" s="29" t="s">
        <v>289</v>
      </c>
      <c r="B25" s="30"/>
      <c r="C25" s="31"/>
      <c r="D25" s="32">
        <f t="shared" ref="D25:O25" si="11">SUM(D26:D55)</f>
        <v>33094676</v>
      </c>
      <c r="E25" s="32">
        <f t="shared" si="11"/>
        <v>7494989</v>
      </c>
      <c r="F25" s="32">
        <f t="shared" si="11"/>
        <v>0</v>
      </c>
      <c r="G25" s="32">
        <f t="shared" si="11"/>
        <v>81801</v>
      </c>
      <c r="H25" s="32">
        <f t="shared" si="11"/>
        <v>0</v>
      </c>
      <c r="I25" s="32">
        <f t="shared" si="11"/>
        <v>0</v>
      </c>
      <c r="J25" s="32">
        <f t="shared" si="11"/>
        <v>0</v>
      </c>
      <c r="K25" s="32">
        <f t="shared" ref="K25" si="12">SUM(K26:K55)</f>
        <v>0</v>
      </c>
      <c r="L25" s="32">
        <f t="shared" ref="L25" si="13">SUM(L26:L55)</f>
        <v>0</v>
      </c>
      <c r="M25" s="32">
        <f t="shared" si="11"/>
        <v>0</v>
      </c>
      <c r="N25" s="32">
        <f t="shared" ref="N25" si="14">SUM(N26:N55)</f>
        <v>0</v>
      </c>
      <c r="O25" s="32">
        <f t="shared" si="11"/>
        <v>0</v>
      </c>
      <c r="P25" s="45">
        <f>SUM(D25:O25)</f>
        <v>40671466</v>
      </c>
      <c r="Q25" s="46">
        <f t="shared" si="5"/>
        <v>206.93734608731046</v>
      </c>
      <c r="R25" s="10"/>
    </row>
    <row r="26" spans="1:18">
      <c r="A26" s="12"/>
      <c r="B26" s="25">
        <v>331.1</v>
      </c>
      <c r="C26" s="20" t="s">
        <v>29</v>
      </c>
      <c r="D26" s="47">
        <v>70280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>SUM(D26:O26)</f>
        <v>70280</v>
      </c>
      <c r="Q26" s="48">
        <f t="shared" si="5"/>
        <v>0.35758624198636407</v>
      </c>
      <c r="R26" s="9"/>
    </row>
    <row r="27" spans="1:18">
      <c r="A27" s="12"/>
      <c r="B27" s="25">
        <v>331.2</v>
      </c>
      <c r="C27" s="20" t="s">
        <v>30</v>
      </c>
      <c r="D27" s="47">
        <v>7810482</v>
      </c>
      <c r="E27" s="47">
        <v>299985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>SUM(D27:O27)</f>
        <v>8110467</v>
      </c>
      <c r="Q27" s="48">
        <f t="shared" si="5"/>
        <v>41.26624096875954</v>
      </c>
      <c r="R27" s="9"/>
    </row>
    <row r="28" spans="1:18">
      <c r="A28" s="12"/>
      <c r="B28" s="25">
        <v>331.39</v>
      </c>
      <c r="C28" s="20" t="s">
        <v>161</v>
      </c>
      <c r="D28" s="47">
        <v>0</v>
      </c>
      <c r="E28" s="47">
        <v>0</v>
      </c>
      <c r="F28" s="47">
        <v>0</v>
      </c>
      <c r="G28" s="47">
        <v>10932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ref="P28:P47" si="15">SUM(D28:O28)</f>
        <v>10932</v>
      </c>
      <c r="Q28" s="48">
        <f t="shared" si="5"/>
        <v>5.5622265187748043E-2</v>
      </c>
      <c r="R28" s="9"/>
    </row>
    <row r="29" spans="1:18">
      <c r="A29" s="12"/>
      <c r="B29" s="25">
        <v>331.42</v>
      </c>
      <c r="C29" s="20" t="s">
        <v>36</v>
      </c>
      <c r="D29" s="47">
        <v>3758765</v>
      </c>
      <c r="E29" s="47">
        <v>597757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4356522</v>
      </c>
      <c r="Q29" s="48">
        <f t="shared" si="5"/>
        <v>22.166083240052917</v>
      </c>
      <c r="R29" s="9"/>
    </row>
    <row r="30" spans="1:18">
      <c r="A30" s="12"/>
      <c r="B30" s="25">
        <v>331.49</v>
      </c>
      <c r="C30" s="20" t="s">
        <v>37</v>
      </c>
      <c r="D30" s="47">
        <v>0</v>
      </c>
      <c r="E30" s="47">
        <v>812335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812335</v>
      </c>
      <c r="Q30" s="48">
        <f t="shared" si="5"/>
        <v>4.133178996641905</v>
      </c>
      <c r="R30" s="9"/>
    </row>
    <row r="31" spans="1:18">
      <c r="A31" s="12"/>
      <c r="B31" s="25">
        <v>331.5</v>
      </c>
      <c r="C31" s="20" t="s">
        <v>32</v>
      </c>
      <c r="D31" s="47">
        <v>650651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650651</v>
      </c>
      <c r="Q31" s="48">
        <f t="shared" si="5"/>
        <v>3.310527119161494</v>
      </c>
      <c r="R31" s="9"/>
    </row>
    <row r="32" spans="1:18">
      <c r="A32" s="12"/>
      <c r="B32" s="25">
        <v>331.65</v>
      </c>
      <c r="C32" s="20" t="s">
        <v>38</v>
      </c>
      <c r="D32" s="47">
        <v>0</v>
      </c>
      <c r="E32" s="47">
        <v>213492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213492</v>
      </c>
      <c r="Q32" s="48">
        <f t="shared" si="5"/>
        <v>1.0862521624096877</v>
      </c>
      <c r="R32" s="9"/>
    </row>
    <row r="33" spans="1:18">
      <c r="A33" s="12"/>
      <c r="B33" s="25">
        <v>331.7</v>
      </c>
      <c r="C33" s="20" t="s">
        <v>33</v>
      </c>
      <c r="D33" s="47">
        <v>0</v>
      </c>
      <c r="E33" s="47">
        <v>0</v>
      </c>
      <c r="F33" s="47">
        <v>0</v>
      </c>
      <c r="G33" s="47">
        <v>70869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70869</v>
      </c>
      <c r="Q33" s="48">
        <f t="shared" si="5"/>
        <v>0.36058308741223161</v>
      </c>
      <c r="R33" s="9"/>
    </row>
    <row r="34" spans="1:18">
      <c r="A34" s="12"/>
      <c r="B34" s="25">
        <v>331.82</v>
      </c>
      <c r="C34" s="20" t="s">
        <v>176</v>
      </c>
      <c r="D34" s="47">
        <v>0</v>
      </c>
      <c r="E34" s="47">
        <v>365334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365334</v>
      </c>
      <c r="Q34" s="48">
        <f t="shared" si="5"/>
        <v>1.8588277195481835</v>
      </c>
      <c r="R34" s="9"/>
    </row>
    <row r="35" spans="1:18">
      <c r="A35" s="12"/>
      <c r="B35" s="25">
        <v>334.2</v>
      </c>
      <c r="C35" s="20" t="s">
        <v>35</v>
      </c>
      <c r="D35" s="47">
        <v>118088</v>
      </c>
      <c r="E35" s="47">
        <v>96925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215013</v>
      </c>
      <c r="Q35" s="48">
        <f t="shared" si="5"/>
        <v>1.093991045079882</v>
      </c>
      <c r="R35" s="9"/>
    </row>
    <row r="36" spans="1:18">
      <c r="A36" s="12"/>
      <c r="B36" s="25">
        <v>334.39</v>
      </c>
      <c r="C36" s="20" t="s">
        <v>273</v>
      </c>
      <c r="D36" s="47">
        <v>55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55</v>
      </c>
      <c r="Q36" s="48">
        <f t="shared" si="5"/>
        <v>2.798412536888165E-4</v>
      </c>
      <c r="R36" s="9"/>
    </row>
    <row r="37" spans="1:18">
      <c r="A37" s="12"/>
      <c r="B37" s="25">
        <v>334.42</v>
      </c>
      <c r="C37" s="20" t="s">
        <v>41</v>
      </c>
      <c r="D37" s="47">
        <v>11850</v>
      </c>
      <c r="E37" s="47">
        <v>43605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55455</v>
      </c>
      <c r="Q37" s="48">
        <f t="shared" ref="Q37:Q68" si="16">(P37/Q$135)</f>
        <v>0.28215630406024217</v>
      </c>
      <c r="R37" s="9"/>
    </row>
    <row r="38" spans="1:18">
      <c r="A38" s="12"/>
      <c r="B38" s="25">
        <v>334.49</v>
      </c>
      <c r="C38" s="20" t="s">
        <v>42</v>
      </c>
      <c r="D38" s="47">
        <v>0</v>
      </c>
      <c r="E38" s="47">
        <v>98582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98582</v>
      </c>
      <c r="Q38" s="48">
        <f t="shared" si="16"/>
        <v>0.50158746311183477</v>
      </c>
      <c r="R38" s="9"/>
    </row>
    <row r="39" spans="1:18">
      <c r="A39" s="12"/>
      <c r="B39" s="25">
        <v>334.69</v>
      </c>
      <c r="C39" s="20" t="s">
        <v>44</v>
      </c>
      <c r="D39" s="47">
        <v>0</v>
      </c>
      <c r="E39" s="47">
        <v>36960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36960</v>
      </c>
      <c r="Q39" s="48">
        <f t="shared" si="16"/>
        <v>0.1880533224788847</v>
      </c>
      <c r="R39" s="9"/>
    </row>
    <row r="40" spans="1:18">
      <c r="A40" s="12"/>
      <c r="B40" s="25">
        <v>334.7</v>
      </c>
      <c r="C40" s="20" t="s">
        <v>45</v>
      </c>
      <c r="D40" s="47">
        <v>521198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521198</v>
      </c>
      <c r="Q40" s="48">
        <f t="shared" si="16"/>
        <v>2.6518673043655236</v>
      </c>
      <c r="R40" s="9"/>
    </row>
    <row r="41" spans="1:18">
      <c r="A41" s="12"/>
      <c r="B41" s="25">
        <v>335.12099999999998</v>
      </c>
      <c r="C41" s="20" t="s">
        <v>290</v>
      </c>
      <c r="D41" s="47">
        <v>5726289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5726289</v>
      </c>
      <c r="Q41" s="48">
        <f t="shared" si="16"/>
        <v>29.135488958990535</v>
      </c>
      <c r="R41" s="9"/>
    </row>
    <row r="42" spans="1:18">
      <c r="A42" s="12"/>
      <c r="B42" s="25">
        <v>335.13</v>
      </c>
      <c r="C42" s="20" t="s">
        <v>183</v>
      </c>
      <c r="D42" s="47">
        <v>68680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68680</v>
      </c>
      <c r="Q42" s="48">
        <f t="shared" si="16"/>
        <v>0.3494454055154167</v>
      </c>
      <c r="R42" s="9"/>
    </row>
    <row r="43" spans="1:18">
      <c r="A43" s="12"/>
      <c r="B43" s="25">
        <v>335.14</v>
      </c>
      <c r="C43" s="20" t="s">
        <v>184</v>
      </c>
      <c r="D43" s="47">
        <v>51988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51988</v>
      </c>
      <c r="Q43" s="48">
        <f t="shared" si="16"/>
        <v>0.26451612903225807</v>
      </c>
      <c r="R43" s="9"/>
    </row>
    <row r="44" spans="1:18">
      <c r="A44" s="12"/>
      <c r="B44" s="25">
        <v>335.15</v>
      </c>
      <c r="C44" s="20" t="s">
        <v>185</v>
      </c>
      <c r="D44" s="47">
        <v>48923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48923</v>
      </c>
      <c r="Q44" s="48">
        <f t="shared" si="16"/>
        <v>0.24892133916759948</v>
      </c>
      <c r="R44" s="9"/>
    </row>
    <row r="45" spans="1:18">
      <c r="A45" s="12"/>
      <c r="B45" s="25">
        <v>335.16</v>
      </c>
      <c r="C45" s="20" t="s">
        <v>291</v>
      </c>
      <c r="D45" s="47">
        <v>236750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236750</v>
      </c>
      <c r="Q45" s="48">
        <f t="shared" si="16"/>
        <v>1.2045893965604966</v>
      </c>
      <c r="R45" s="9"/>
    </row>
    <row r="46" spans="1:18">
      <c r="A46" s="12"/>
      <c r="B46" s="25">
        <v>335.18</v>
      </c>
      <c r="C46" s="20" t="s">
        <v>292</v>
      </c>
      <c r="D46" s="47">
        <v>12179208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12179208</v>
      </c>
      <c r="Q46" s="48">
        <f t="shared" si="16"/>
        <v>61.968087921033884</v>
      </c>
      <c r="R46" s="9"/>
    </row>
    <row r="47" spans="1:18">
      <c r="A47" s="12"/>
      <c r="B47" s="25">
        <v>335.21</v>
      </c>
      <c r="C47" s="20" t="s">
        <v>52</v>
      </c>
      <c r="D47" s="47">
        <v>0</v>
      </c>
      <c r="E47" s="47">
        <v>54310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54310</v>
      </c>
      <c r="Q47" s="48">
        <f t="shared" si="16"/>
        <v>0.27633051796072045</v>
      </c>
      <c r="R47" s="9"/>
    </row>
    <row r="48" spans="1:18">
      <c r="A48" s="12"/>
      <c r="B48" s="25">
        <v>335.48</v>
      </c>
      <c r="C48" s="20" t="s">
        <v>53</v>
      </c>
      <c r="D48" s="47">
        <v>0</v>
      </c>
      <c r="E48" s="47">
        <v>2726183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ref="P48:P55" si="17">SUM(D48:O48)</f>
        <v>2726183</v>
      </c>
      <c r="Q48" s="48">
        <f t="shared" si="16"/>
        <v>13.870881245547981</v>
      </c>
      <c r="R48" s="9"/>
    </row>
    <row r="49" spans="1:18">
      <c r="A49" s="12"/>
      <c r="B49" s="25">
        <v>335.5</v>
      </c>
      <c r="C49" s="20" t="s">
        <v>54</v>
      </c>
      <c r="D49" s="47">
        <v>0</v>
      </c>
      <c r="E49" s="47">
        <v>554711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7"/>
        <v>554711</v>
      </c>
      <c r="Q49" s="48">
        <f t="shared" si="16"/>
        <v>2.822382212272311</v>
      </c>
      <c r="R49" s="9"/>
    </row>
    <row r="50" spans="1:18">
      <c r="A50" s="12"/>
      <c r="B50" s="25">
        <v>335.7</v>
      </c>
      <c r="C50" s="20" t="s">
        <v>56</v>
      </c>
      <c r="D50" s="47">
        <v>0</v>
      </c>
      <c r="E50" s="47">
        <v>87694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87694</v>
      </c>
      <c r="Q50" s="48">
        <f t="shared" si="16"/>
        <v>0.44618907092703775</v>
      </c>
      <c r="R50" s="9"/>
    </row>
    <row r="51" spans="1:18">
      <c r="A51" s="12"/>
      <c r="B51" s="25">
        <v>335.9</v>
      </c>
      <c r="C51" s="20" t="s">
        <v>151</v>
      </c>
      <c r="D51" s="47">
        <v>0</v>
      </c>
      <c r="E51" s="47">
        <v>98322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98322</v>
      </c>
      <c r="Q51" s="48">
        <f t="shared" si="16"/>
        <v>0.50026457718530581</v>
      </c>
      <c r="R51" s="9"/>
    </row>
    <row r="52" spans="1:18">
      <c r="A52" s="12"/>
      <c r="B52" s="25">
        <v>337.3</v>
      </c>
      <c r="C52" s="20" t="s">
        <v>58</v>
      </c>
      <c r="D52" s="47">
        <v>30000</v>
      </c>
      <c r="E52" s="47">
        <v>47352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77352</v>
      </c>
      <c r="Q52" s="48">
        <f t="shared" si="16"/>
        <v>0.39356873918795154</v>
      </c>
      <c r="R52" s="9"/>
    </row>
    <row r="53" spans="1:18">
      <c r="A53" s="12"/>
      <c r="B53" s="25">
        <v>337.4</v>
      </c>
      <c r="C53" s="20" t="s">
        <v>237</v>
      </c>
      <c r="D53" s="47">
        <v>0</v>
      </c>
      <c r="E53" s="47">
        <v>3725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3725</v>
      </c>
      <c r="Q53" s="48">
        <f t="shared" si="16"/>
        <v>1.895288490892439E-2</v>
      </c>
      <c r="R53" s="9"/>
    </row>
    <row r="54" spans="1:18">
      <c r="A54" s="12"/>
      <c r="B54" s="25">
        <v>337.9</v>
      </c>
      <c r="C54" s="20" t="s">
        <v>260</v>
      </c>
      <c r="D54" s="47">
        <v>248953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248953</v>
      </c>
      <c r="Q54" s="48">
        <f t="shared" si="16"/>
        <v>1.2666785387198534</v>
      </c>
      <c r="R54" s="9"/>
    </row>
    <row r="55" spans="1:18">
      <c r="A55" s="12"/>
      <c r="B55" s="25">
        <v>338</v>
      </c>
      <c r="C55" s="20" t="s">
        <v>59</v>
      </c>
      <c r="D55" s="47">
        <v>1562516</v>
      </c>
      <c r="E55" s="47">
        <v>1357717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2920233</v>
      </c>
      <c r="Q55" s="48">
        <f t="shared" si="16"/>
        <v>14.858212068790069</v>
      </c>
      <c r="R55" s="9"/>
    </row>
    <row r="56" spans="1:18" ht="15.75">
      <c r="A56" s="29" t="s">
        <v>65</v>
      </c>
      <c r="B56" s="30"/>
      <c r="C56" s="31"/>
      <c r="D56" s="32">
        <f t="shared" ref="D56:O56" si="18">SUM(D57:D107)</f>
        <v>15767155</v>
      </c>
      <c r="E56" s="32">
        <f t="shared" si="18"/>
        <v>20982343</v>
      </c>
      <c r="F56" s="32">
        <f t="shared" si="18"/>
        <v>0</v>
      </c>
      <c r="G56" s="32">
        <f t="shared" si="18"/>
        <v>0</v>
      </c>
      <c r="H56" s="32">
        <f t="shared" si="18"/>
        <v>0</v>
      </c>
      <c r="I56" s="32">
        <f t="shared" si="18"/>
        <v>45759590</v>
      </c>
      <c r="J56" s="32">
        <f t="shared" si="18"/>
        <v>35248375</v>
      </c>
      <c r="K56" s="32">
        <f t="shared" ref="K56" si="19">SUM(K57:K107)</f>
        <v>111242033</v>
      </c>
      <c r="L56" s="32">
        <f t="shared" ref="L56" si="20">SUM(L57:L107)</f>
        <v>0</v>
      </c>
      <c r="M56" s="32">
        <f t="shared" si="18"/>
        <v>0</v>
      </c>
      <c r="N56" s="32">
        <f t="shared" ref="N56" si="21">SUM(N57:N107)</f>
        <v>0</v>
      </c>
      <c r="O56" s="32">
        <f t="shared" si="18"/>
        <v>0</v>
      </c>
      <c r="P56" s="32">
        <f t="shared" ref="P56:P79" si="22">SUM(D56:O56)</f>
        <v>228999496</v>
      </c>
      <c r="Q56" s="46">
        <f t="shared" si="16"/>
        <v>1165.1546555408568</v>
      </c>
      <c r="R56" s="10"/>
    </row>
    <row r="57" spans="1:18">
      <c r="A57" s="12"/>
      <c r="B57" s="25">
        <v>341.1</v>
      </c>
      <c r="C57" s="20" t="s">
        <v>188</v>
      </c>
      <c r="D57" s="47">
        <v>1356868</v>
      </c>
      <c r="E57" s="47">
        <v>1340524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2697392</v>
      </c>
      <c r="Q57" s="48">
        <f t="shared" si="16"/>
        <v>13.724391981276076</v>
      </c>
      <c r="R57" s="9"/>
    </row>
    <row r="58" spans="1:18">
      <c r="A58" s="12"/>
      <c r="B58" s="25">
        <v>341.2</v>
      </c>
      <c r="C58" s="20" t="s">
        <v>189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35248375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35248375</v>
      </c>
      <c r="Q58" s="48">
        <f t="shared" si="16"/>
        <v>179.34453546351887</v>
      </c>
      <c r="R58" s="9"/>
    </row>
    <row r="59" spans="1:18">
      <c r="A59" s="12"/>
      <c r="B59" s="25">
        <v>341.3</v>
      </c>
      <c r="C59" s="20" t="s">
        <v>190</v>
      </c>
      <c r="D59" s="47">
        <v>5572731</v>
      </c>
      <c r="E59" s="47">
        <v>19460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5592191</v>
      </c>
      <c r="Q59" s="48">
        <f t="shared" si="16"/>
        <v>28.453195278314848</v>
      </c>
      <c r="R59" s="9"/>
    </row>
    <row r="60" spans="1:18">
      <c r="A60" s="12"/>
      <c r="B60" s="25">
        <v>341.52</v>
      </c>
      <c r="C60" s="20" t="s">
        <v>191</v>
      </c>
      <c r="D60" s="47">
        <v>83159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83159</v>
      </c>
      <c r="Q60" s="48">
        <f t="shared" si="16"/>
        <v>0.42311488755469623</v>
      </c>
      <c r="R60" s="9"/>
    </row>
    <row r="61" spans="1:18">
      <c r="A61" s="12"/>
      <c r="B61" s="25">
        <v>341.8</v>
      </c>
      <c r="C61" s="20" t="s">
        <v>192</v>
      </c>
      <c r="D61" s="47">
        <v>2123967</v>
      </c>
      <c r="E61" s="47">
        <v>0</v>
      </c>
      <c r="F61" s="47">
        <v>0</v>
      </c>
      <c r="G61" s="47">
        <v>0</v>
      </c>
      <c r="H61" s="47">
        <v>0</v>
      </c>
      <c r="I61" s="47">
        <v>158253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2282220</v>
      </c>
      <c r="Q61" s="48">
        <f t="shared" si="16"/>
        <v>11.61198738170347</v>
      </c>
      <c r="R61" s="9"/>
    </row>
    <row r="62" spans="1:18">
      <c r="A62" s="12"/>
      <c r="B62" s="25">
        <v>341.9</v>
      </c>
      <c r="C62" s="20" t="s">
        <v>193</v>
      </c>
      <c r="D62" s="47">
        <v>913825</v>
      </c>
      <c r="E62" s="47">
        <v>304483</v>
      </c>
      <c r="F62" s="47">
        <v>0</v>
      </c>
      <c r="G62" s="47">
        <v>0</v>
      </c>
      <c r="H62" s="47">
        <v>0</v>
      </c>
      <c r="I62" s="47">
        <v>3000</v>
      </c>
      <c r="J62" s="47">
        <v>0</v>
      </c>
      <c r="K62" s="47">
        <v>102832327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104053635</v>
      </c>
      <c r="Q62" s="48">
        <f t="shared" si="16"/>
        <v>529.42726671415483</v>
      </c>
      <c r="R62" s="9"/>
    </row>
    <row r="63" spans="1:18">
      <c r="A63" s="12"/>
      <c r="B63" s="25">
        <v>342.1</v>
      </c>
      <c r="C63" s="20" t="s">
        <v>74</v>
      </c>
      <c r="D63" s="47">
        <v>3913575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3913575</v>
      </c>
      <c r="Q63" s="48">
        <f t="shared" si="16"/>
        <v>19.912358807367458</v>
      </c>
      <c r="R63" s="9"/>
    </row>
    <row r="64" spans="1:18">
      <c r="A64" s="12"/>
      <c r="B64" s="25">
        <v>342.3</v>
      </c>
      <c r="C64" s="20" t="s">
        <v>76</v>
      </c>
      <c r="D64" s="47">
        <v>270721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1694559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1965280</v>
      </c>
      <c r="Q64" s="48">
        <f t="shared" si="16"/>
        <v>9.9993894372646785</v>
      </c>
      <c r="R64" s="9"/>
    </row>
    <row r="65" spans="1:18">
      <c r="A65" s="12"/>
      <c r="B65" s="25">
        <v>342.5</v>
      </c>
      <c r="C65" s="20" t="s">
        <v>78</v>
      </c>
      <c r="D65" s="47">
        <v>2474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2474</v>
      </c>
      <c r="Q65" s="48">
        <f t="shared" si="16"/>
        <v>1.2587768393202402E-2</v>
      </c>
      <c r="R65" s="9"/>
    </row>
    <row r="66" spans="1:18">
      <c r="A66" s="12"/>
      <c r="B66" s="25">
        <v>342.6</v>
      </c>
      <c r="C66" s="20" t="s">
        <v>79</v>
      </c>
      <c r="D66" s="47">
        <v>0</v>
      </c>
      <c r="E66" s="47">
        <v>8539037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8539037</v>
      </c>
      <c r="Q66" s="48">
        <f t="shared" si="16"/>
        <v>43.446814897730739</v>
      </c>
      <c r="R66" s="9"/>
    </row>
    <row r="67" spans="1:18">
      <c r="A67" s="12"/>
      <c r="B67" s="25">
        <v>342.9</v>
      </c>
      <c r="C67" s="20" t="s">
        <v>80</v>
      </c>
      <c r="D67" s="47">
        <v>0</v>
      </c>
      <c r="E67" s="47">
        <v>5745704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326229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6071933</v>
      </c>
      <c r="Q67" s="48">
        <f t="shared" si="16"/>
        <v>30.894133509718124</v>
      </c>
      <c r="R67" s="9"/>
    </row>
    <row r="68" spans="1:18">
      <c r="A68" s="12"/>
      <c r="B68" s="25">
        <v>343.3</v>
      </c>
      <c r="C68" s="20" t="s">
        <v>81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20186085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20186085</v>
      </c>
      <c r="Q68" s="48">
        <f t="shared" si="16"/>
        <v>102.70726060852752</v>
      </c>
      <c r="R68" s="9"/>
    </row>
    <row r="69" spans="1:18">
      <c r="A69" s="12"/>
      <c r="B69" s="25">
        <v>343.4</v>
      </c>
      <c r="C69" s="20" t="s">
        <v>82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3866361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3866361</v>
      </c>
      <c r="Q69" s="48">
        <f t="shared" ref="Q69:Q100" si="23">(P69/Q$135)</f>
        <v>19.67213289915539</v>
      </c>
      <c r="R69" s="9"/>
    </row>
    <row r="70" spans="1:18">
      <c r="A70" s="12"/>
      <c r="B70" s="25">
        <v>343.5</v>
      </c>
      <c r="C70" s="20" t="s">
        <v>83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20690977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20690977</v>
      </c>
      <c r="Q70" s="48">
        <f t="shared" si="23"/>
        <v>105.27616261320851</v>
      </c>
      <c r="R70" s="9"/>
    </row>
    <row r="71" spans="1:18">
      <c r="A71" s="12"/>
      <c r="B71" s="25">
        <v>343.6</v>
      </c>
      <c r="C71" s="20" t="s">
        <v>84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729215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729215</v>
      </c>
      <c r="Q71" s="48">
        <f t="shared" si="23"/>
        <v>3.7102625419761881</v>
      </c>
      <c r="R71" s="9"/>
    </row>
    <row r="72" spans="1:18">
      <c r="A72" s="12"/>
      <c r="B72" s="25">
        <v>343.9</v>
      </c>
      <c r="C72" s="20" t="s">
        <v>85</v>
      </c>
      <c r="D72" s="47">
        <v>145264</v>
      </c>
      <c r="E72" s="47">
        <v>30885</v>
      </c>
      <c r="F72" s="47">
        <v>0</v>
      </c>
      <c r="G72" s="47">
        <v>0</v>
      </c>
      <c r="H72" s="47">
        <v>0</v>
      </c>
      <c r="I72" s="47">
        <v>125699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301848</v>
      </c>
      <c r="Q72" s="48">
        <f t="shared" si="23"/>
        <v>1.5358095044265798</v>
      </c>
      <c r="R72" s="9"/>
    </row>
    <row r="73" spans="1:18">
      <c r="A73" s="12"/>
      <c r="B73" s="25">
        <v>344.3</v>
      </c>
      <c r="C73" s="20" t="s">
        <v>194</v>
      </c>
      <c r="D73" s="47">
        <v>118139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118139</v>
      </c>
      <c r="Q73" s="48">
        <f t="shared" si="23"/>
        <v>0.60109392490078351</v>
      </c>
      <c r="R73" s="9"/>
    </row>
    <row r="74" spans="1:18">
      <c r="A74" s="12"/>
      <c r="B74" s="25">
        <v>344.9</v>
      </c>
      <c r="C74" s="20" t="s">
        <v>195</v>
      </c>
      <c r="D74" s="47">
        <v>0</v>
      </c>
      <c r="E74" s="47">
        <v>1202167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1202167</v>
      </c>
      <c r="Q74" s="48">
        <f t="shared" si="23"/>
        <v>6.116653098605882</v>
      </c>
      <c r="R74" s="9"/>
    </row>
    <row r="75" spans="1:18">
      <c r="A75" s="12"/>
      <c r="B75" s="25">
        <v>346.4</v>
      </c>
      <c r="C75" s="20" t="s">
        <v>90</v>
      </c>
      <c r="D75" s="47">
        <v>194870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194870</v>
      </c>
      <c r="Q75" s="48">
        <f t="shared" si="23"/>
        <v>0.99150300193344865</v>
      </c>
      <c r="R75" s="9"/>
    </row>
    <row r="76" spans="1:18">
      <c r="A76" s="12"/>
      <c r="B76" s="25">
        <v>347.1</v>
      </c>
      <c r="C76" s="20" t="s">
        <v>91</v>
      </c>
      <c r="D76" s="47">
        <v>20763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20763</v>
      </c>
      <c r="Q76" s="48">
        <f t="shared" si="23"/>
        <v>0.1056426172789254</v>
      </c>
      <c r="R76" s="9"/>
    </row>
    <row r="77" spans="1:18">
      <c r="A77" s="12"/>
      <c r="B77" s="25">
        <v>347.2</v>
      </c>
      <c r="C77" s="20" t="s">
        <v>92</v>
      </c>
      <c r="D77" s="47">
        <v>1005590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1005590</v>
      </c>
      <c r="Q77" s="48">
        <f t="shared" si="23"/>
        <v>5.1164648417624914</v>
      </c>
      <c r="R77" s="9"/>
    </row>
    <row r="78" spans="1:18">
      <c r="A78" s="12"/>
      <c r="B78" s="25">
        <v>347.4</v>
      </c>
      <c r="C78" s="20" t="s">
        <v>94</v>
      </c>
      <c r="D78" s="47">
        <v>11272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11272</v>
      </c>
      <c r="Q78" s="48">
        <f t="shared" si="23"/>
        <v>5.7352192937824363E-2</v>
      </c>
      <c r="R78" s="9"/>
    </row>
    <row r="79" spans="1:18">
      <c r="A79" s="12"/>
      <c r="B79" s="25">
        <v>348.11</v>
      </c>
      <c r="C79" s="20" t="s">
        <v>197</v>
      </c>
      <c r="D79" s="47">
        <v>0</v>
      </c>
      <c r="E79" s="47">
        <v>40648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40648</v>
      </c>
      <c r="Q79" s="48">
        <f t="shared" si="23"/>
        <v>0.20681795054441843</v>
      </c>
      <c r="R79" s="9"/>
    </row>
    <row r="80" spans="1:18">
      <c r="A80" s="12"/>
      <c r="B80" s="25">
        <v>348.12</v>
      </c>
      <c r="C80" s="20" t="s">
        <v>198</v>
      </c>
      <c r="D80" s="47">
        <v>0</v>
      </c>
      <c r="E80" s="47">
        <v>8568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352385</v>
      </c>
      <c r="L80" s="47">
        <v>0</v>
      </c>
      <c r="M80" s="47">
        <v>0</v>
      </c>
      <c r="N80" s="47">
        <v>0</v>
      </c>
      <c r="O80" s="47">
        <v>0</v>
      </c>
      <c r="P80" s="47">
        <f t="shared" ref="P80:P100" si="24">SUM(D80:O80)</f>
        <v>360953</v>
      </c>
      <c r="Q80" s="48">
        <f t="shared" si="23"/>
        <v>1.8365370916861707</v>
      </c>
      <c r="R80" s="9"/>
    </row>
    <row r="81" spans="1:18">
      <c r="A81" s="12"/>
      <c r="B81" s="25">
        <v>348.13</v>
      </c>
      <c r="C81" s="20" t="s">
        <v>199</v>
      </c>
      <c r="D81" s="47">
        <v>0</v>
      </c>
      <c r="E81" s="47">
        <v>63599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4"/>
        <v>63599</v>
      </c>
      <c r="Q81" s="48">
        <f t="shared" si="23"/>
        <v>0.32359316169736441</v>
      </c>
      <c r="R81" s="9"/>
    </row>
    <row r="82" spans="1:18">
      <c r="A82" s="12"/>
      <c r="B82" s="25">
        <v>348.21</v>
      </c>
      <c r="C82" s="20" t="s">
        <v>274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155242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4"/>
        <v>155242</v>
      </c>
      <c r="Q82" s="48">
        <f t="shared" si="23"/>
        <v>0.78987483463925923</v>
      </c>
      <c r="R82" s="9"/>
    </row>
    <row r="83" spans="1:18">
      <c r="A83" s="12"/>
      <c r="B83" s="25">
        <v>348.22</v>
      </c>
      <c r="C83" s="20" t="s">
        <v>200</v>
      </c>
      <c r="D83" s="47">
        <v>0</v>
      </c>
      <c r="E83" s="47">
        <v>162546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18342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180888</v>
      </c>
      <c r="Q83" s="48">
        <f t="shared" si="23"/>
        <v>0.92036226722295711</v>
      </c>
      <c r="R83" s="9"/>
    </row>
    <row r="84" spans="1:18">
      <c r="A84" s="12"/>
      <c r="B84" s="25">
        <v>348.23</v>
      </c>
      <c r="C84" s="20" t="s">
        <v>201</v>
      </c>
      <c r="D84" s="47">
        <v>31997</v>
      </c>
      <c r="E84" s="47">
        <v>198280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857107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1087384</v>
      </c>
      <c r="Q84" s="48">
        <f t="shared" si="23"/>
        <v>5.5326345782029103</v>
      </c>
      <c r="R84" s="9"/>
    </row>
    <row r="85" spans="1:18">
      <c r="A85" s="12"/>
      <c r="B85" s="25">
        <v>348.24</v>
      </c>
      <c r="C85" s="20" t="s">
        <v>275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9896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9896</v>
      </c>
      <c r="Q85" s="48">
        <f t="shared" si="23"/>
        <v>5.0351073572809608E-2</v>
      </c>
      <c r="R85" s="9"/>
    </row>
    <row r="86" spans="1:18">
      <c r="A86" s="12"/>
      <c r="B86" s="25">
        <v>348.31</v>
      </c>
      <c r="C86" s="20" t="s">
        <v>202</v>
      </c>
      <c r="D86" s="47">
        <v>0</v>
      </c>
      <c r="E86" s="47">
        <v>1049725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196878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1246603</v>
      </c>
      <c r="Q86" s="48">
        <f t="shared" si="23"/>
        <v>6.3427444794952681</v>
      </c>
      <c r="R86" s="9"/>
    </row>
    <row r="87" spans="1:18">
      <c r="A87" s="12"/>
      <c r="B87" s="25">
        <v>348.32</v>
      </c>
      <c r="C87" s="20" t="s">
        <v>203</v>
      </c>
      <c r="D87" s="47">
        <v>0</v>
      </c>
      <c r="E87" s="47">
        <v>5375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5375</v>
      </c>
      <c r="Q87" s="48">
        <f t="shared" si="23"/>
        <v>2.7348122519588888E-2</v>
      </c>
      <c r="R87" s="9"/>
    </row>
    <row r="88" spans="1:18">
      <c r="A88" s="12"/>
      <c r="B88" s="25">
        <v>348.33</v>
      </c>
      <c r="C88" s="20" t="s">
        <v>276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78340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78340</v>
      </c>
      <c r="Q88" s="48">
        <f t="shared" si="23"/>
        <v>0.39859570570876157</v>
      </c>
      <c r="R88" s="9"/>
    </row>
    <row r="89" spans="1:18">
      <c r="A89" s="12"/>
      <c r="B89" s="25">
        <v>348.41</v>
      </c>
      <c r="C89" s="20" t="s">
        <v>204</v>
      </c>
      <c r="D89" s="47">
        <v>0</v>
      </c>
      <c r="E89" s="47">
        <v>401300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753112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1154412</v>
      </c>
      <c r="Q89" s="48">
        <f t="shared" si="23"/>
        <v>5.8736745700620743</v>
      </c>
      <c r="R89" s="9"/>
    </row>
    <row r="90" spans="1:18">
      <c r="A90" s="12"/>
      <c r="B90" s="25">
        <v>348.42</v>
      </c>
      <c r="C90" s="20" t="s">
        <v>205</v>
      </c>
      <c r="D90" s="47">
        <v>0</v>
      </c>
      <c r="E90" s="47">
        <v>224540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2627242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2851782</v>
      </c>
      <c r="Q90" s="48">
        <f t="shared" si="23"/>
        <v>14.509931820494556</v>
      </c>
      <c r="R90" s="9"/>
    </row>
    <row r="91" spans="1:18">
      <c r="A91" s="12"/>
      <c r="B91" s="25">
        <v>348.43</v>
      </c>
      <c r="C91" s="20" t="s">
        <v>277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1670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1670</v>
      </c>
      <c r="Q91" s="48">
        <f t="shared" si="23"/>
        <v>8.4969980665513378E-3</v>
      </c>
      <c r="R91" s="9"/>
    </row>
    <row r="92" spans="1:18">
      <c r="A92" s="12"/>
      <c r="B92" s="25">
        <v>348.48</v>
      </c>
      <c r="C92" s="20" t="s">
        <v>206</v>
      </c>
      <c r="D92" s="47">
        <v>0</v>
      </c>
      <c r="E92" s="47">
        <v>20559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174191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194750</v>
      </c>
      <c r="Q92" s="48">
        <f t="shared" si="23"/>
        <v>0.99089243919812764</v>
      </c>
      <c r="R92" s="9"/>
    </row>
    <row r="93" spans="1:18">
      <c r="A93" s="12"/>
      <c r="B93" s="25">
        <v>348.51</v>
      </c>
      <c r="C93" s="20" t="s">
        <v>293</v>
      </c>
      <c r="D93" s="47">
        <v>0</v>
      </c>
      <c r="E93" s="47">
        <v>47089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229223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276312</v>
      </c>
      <c r="Q93" s="48">
        <f t="shared" si="23"/>
        <v>1.4058817543502595</v>
      </c>
      <c r="R93" s="9"/>
    </row>
    <row r="94" spans="1:18">
      <c r="A94" s="12"/>
      <c r="B94" s="25">
        <v>348.52</v>
      </c>
      <c r="C94" s="20" t="s">
        <v>294</v>
      </c>
      <c r="D94" s="47">
        <v>0</v>
      </c>
      <c r="E94" s="47">
        <v>170407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6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170413</v>
      </c>
      <c r="Q94" s="48">
        <f t="shared" si="23"/>
        <v>0.86706522845222345</v>
      </c>
      <c r="R94" s="9"/>
    </row>
    <row r="95" spans="1:18">
      <c r="A95" s="12"/>
      <c r="B95" s="25">
        <v>348.53</v>
      </c>
      <c r="C95" s="20" t="s">
        <v>295</v>
      </c>
      <c r="D95" s="47">
        <v>0</v>
      </c>
      <c r="E95" s="47">
        <v>337227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25380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362607</v>
      </c>
      <c r="Q95" s="48">
        <f t="shared" si="23"/>
        <v>1.8449526813880126</v>
      </c>
      <c r="R95" s="9"/>
    </row>
    <row r="96" spans="1:18">
      <c r="A96" s="12"/>
      <c r="B96" s="25">
        <v>348.54</v>
      </c>
      <c r="C96" s="20" t="s">
        <v>296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644126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644126</v>
      </c>
      <c r="Q96" s="48">
        <f t="shared" si="23"/>
        <v>3.2773277704284114</v>
      </c>
      <c r="R96" s="9"/>
    </row>
    <row r="97" spans="1:18">
      <c r="A97" s="12"/>
      <c r="B97" s="25">
        <v>348.61</v>
      </c>
      <c r="C97" s="20" t="s">
        <v>257</v>
      </c>
      <c r="D97" s="47">
        <v>0</v>
      </c>
      <c r="E97" s="47">
        <v>13455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13455</v>
      </c>
      <c r="Q97" s="48">
        <f t="shared" si="23"/>
        <v>6.8459346697873208E-2</v>
      </c>
      <c r="R97" s="9"/>
    </row>
    <row r="98" spans="1:18">
      <c r="A98" s="12"/>
      <c r="B98" s="25">
        <v>348.62</v>
      </c>
      <c r="C98" s="20" t="s">
        <v>210</v>
      </c>
      <c r="D98" s="47">
        <v>0</v>
      </c>
      <c r="E98" s="47">
        <v>172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172</v>
      </c>
      <c r="Q98" s="48">
        <f t="shared" si="23"/>
        <v>8.7513992062684444E-4</v>
      </c>
      <c r="R98" s="9"/>
    </row>
    <row r="99" spans="1:18">
      <c r="A99" s="12"/>
      <c r="B99" s="25">
        <v>348.71</v>
      </c>
      <c r="C99" s="20" t="s">
        <v>211</v>
      </c>
      <c r="D99" s="47">
        <v>0</v>
      </c>
      <c r="E99" s="47">
        <v>264245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186793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451038</v>
      </c>
      <c r="Q99" s="48">
        <f t="shared" si="23"/>
        <v>2.2948916251144804</v>
      </c>
      <c r="R99" s="9"/>
    </row>
    <row r="100" spans="1:18">
      <c r="A100" s="12"/>
      <c r="B100" s="25">
        <v>348.72</v>
      </c>
      <c r="C100" s="20" t="s">
        <v>212</v>
      </c>
      <c r="D100" s="47">
        <v>0</v>
      </c>
      <c r="E100" s="47">
        <v>20513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20513</v>
      </c>
      <c r="Q100" s="48">
        <f t="shared" si="23"/>
        <v>0.10437061158033988</v>
      </c>
      <c r="R100" s="9"/>
    </row>
    <row r="101" spans="1:18">
      <c r="A101" s="12"/>
      <c r="B101" s="25">
        <v>348.92099999999999</v>
      </c>
      <c r="C101" s="20" t="s">
        <v>213</v>
      </c>
      <c r="D101" s="47">
        <v>0</v>
      </c>
      <c r="E101" s="47">
        <v>55407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ref="P101:P106" si="25">SUM(D101:O101)</f>
        <v>55407</v>
      </c>
      <c r="Q101" s="48">
        <f t="shared" ref="Q101:Q132" si="26">(P101/Q$135)</f>
        <v>0.28191207896611375</v>
      </c>
      <c r="R101" s="9"/>
    </row>
    <row r="102" spans="1:18">
      <c r="A102" s="12"/>
      <c r="B102" s="25">
        <v>348.92200000000003</v>
      </c>
      <c r="C102" s="20" t="s">
        <v>214</v>
      </c>
      <c r="D102" s="47">
        <v>0</v>
      </c>
      <c r="E102" s="47">
        <v>55407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5"/>
        <v>55407</v>
      </c>
      <c r="Q102" s="48">
        <f t="shared" si="26"/>
        <v>0.28191207896611375</v>
      </c>
      <c r="R102" s="9"/>
    </row>
    <row r="103" spans="1:18">
      <c r="A103" s="12"/>
      <c r="B103" s="25">
        <v>348.923</v>
      </c>
      <c r="C103" s="20" t="s">
        <v>215</v>
      </c>
      <c r="D103" s="47">
        <v>0</v>
      </c>
      <c r="E103" s="47">
        <v>55407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5"/>
        <v>55407</v>
      </c>
      <c r="Q103" s="48">
        <f t="shared" si="26"/>
        <v>0.28191207896611375</v>
      </c>
      <c r="R103" s="9"/>
    </row>
    <row r="104" spans="1:18">
      <c r="A104" s="12"/>
      <c r="B104" s="25">
        <v>348.92399999999998</v>
      </c>
      <c r="C104" s="20" t="s">
        <v>216</v>
      </c>
      <c r="D104" s="47">
        <v>0</v>
      </c>
      <c r="E104" s="47">
        <v>55407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5"/>
        <v>55407</v>
      </c>
      <c r="Q104" s="48">
        <f t="shared" si="26"/>
        <v>0.28191207896611375</v>
      </c>
      <c r="R104" s="9"/>
    </row>
    <row r="105" spans="1:18">
      <c r="A105" s="12"/>
      <c r="B105" s="25">
        <v>348.93</v>
      </c>
      <c r="C105" s="20" t="s">
        <v>217</v>
      </c>
      <c r="D105" s="47">
        <v>0</v>
      </c>
      <c r="E105" s="47">
        <v>334725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5"/>
        <v>334725</v>
      </c>
      <c r="Q105" s="48">
        <f t="shared" si="26"/>
        <v>1.7030884298361657</v>
      </c>
      <c r="R105" s="9"/>
    </row>
    <row r="106" spans="1:18">
      <c r="A106" s="12"/>
      <c r="B106" s="25">
        <v>348.99</v>
      </c>
      <c r="C106" s="20" t="s">
        <v>219</v>
      </c>
      <c r="D106" s="47">
        <v>0</v>
      </c>
      <c r="E106" s="47">
        <v>101761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78985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5"/>
        <v>180746</v>
      </c>
      <c r="Q106" s="48">
        <f t="shared" si="26"/>
        <v>0.91963976798616054</v>
      </c>
      <c r="R106" s="9"/>
    </row>
    <row r="107" spans="1:18">
      <c r="A107" s="12"/>
      <c r="B107" s="25">
        <v>349</v>
      </c>
      <c r="C107" s="20" t="s">
        <v>297</v>
      </c>
      <c r="D107" s="47">
        <v>1940</v>
      </c>
      <c r="E107" s="47">
        <v>113721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>SUM(D107:O107)</f>
        <v>115661</v>
      </c>
      <c r="Q107" s="48">
        <f t="shared" si="26"/>
        <v>0.58848580441640375</v>
      </c>
      <c r="R107" s="9"/>
    </row>
    <row r="108" spans="1:18" ht="15.75">
      <c r="A108" s="29" t="s">
        <v>66</v>
      </c>
      <c r="B108" s="30"/>
      <c r="C108" s="31"/>
      <c r="D108" s="32">
        <f t="shared" ref="D108:O108" si="27">SUM(D109:D114)</f>
        <v>198608</v>
      </c>
      <c r="E108" s="32">
        <f t="shared" si="27"/>
        <v>1565818</v>
      </c>
      <c r="F108" s="32">
        <f t="shared" si="27"/>
        <v>0</v>
      </c>
      <c r="G108" s="32">
        <f t="shared" si="27"/>
        <v>0</v>
      </c>
      <c r="H108" s="32">
        <f t="shared" si="27"/>
        <v>0</v>
      </c>
      <c r="I108" s="32">
        <f t="shared" si="27"/>
        <v>0</v>
      </c>
      <c r="J108" s="32">
        <f t="shared" si="27"/>
        <v>0</v>
      </c>
      <c r="K108" s="32">
        <f t="shared" ref="K108" si="28">SUM(K109:K114)</f>
        <v>0</v>
      </c>
      <c r="L108" s="32">
        <f t="shared" ref="L108" si="29">SUM(L109:L114)</f>
        <v>0</v>
      </c>
      <c r="M108" s="32">
        <f t="shared" si="27"/>
        <v>0</v>
      </c>
      <c r="N108" s="32">
        <f t="shared" ref="N108" si="30">SUM(N109:N114)</f>
        <v>0</v>
      </c>
      <c r="O108" s="32">
        <f t="shared" si="27"/>
        <v>0</v>
      </c>
      <c r="P108" s="32">
        <f t="shared" ref="P108:P116" si="31">SUM(D108:O108)</f>
        <v>1764426</v>
      </c>
      <c r="Q108" s="46">
        <f t="shared" si="26"/>
        <v>8.9774397069298875</v>
      </c>
      <c r="R108" s="10"/>
    </row>
    <row r="109" spans="1:18">
      <c r="A109" s="13"/>
      <c r="B109" s="40">
        <v>351.1</v>
      </c>
      <c r="C109" s="21" t="s">
        <v>118</v>
      </c>
      <c r="D109" s="47">
        <v>1200</v>
      </c>
      <c r="E109" s="47">
        <v>125157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31"/>
        <v>126357</v>
      </c>
      <c r="Q109" s="48">
        <f t="shared" si="26"/>
        <v>0.64290729622468712</v>
      </c>
      <c r="R109" s="9"/>
    </row>
    <row r="110" spans="1:18">
      <c r="A110" s="13"/>
      <c r="B110" s="40">
        <v>351.2</v>
      </c>
      <c r="C110" s="21" t="s">
        <v>119</v>
      </c>
      <c r="D110" s="47">
        <v>0</v>
      </c>
      <c r="E110" s="47">
        <v>346335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31"/>
        <v>346335</v>
      </c>
      <c r="Q110" s="48">
        <f t="shared" si="26"/>
        <v>1.7621603744784777</v>
      </c>
      <c r="R110" s="9"/>
    </row>
    <row r="111" spans="1:18">
      <c r="A111" s="13"/>
      <c r="B111" s="40">
        <v>351.5</v>
      </c>
      <c r="C111" s="21" t="s">
        <v>120</v>
      </c>
      <c r="D111" s="47">
        <v>0</v>
      </c>
      <c r="E111" s="47">
        <v>480984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480984</v>
      </c>
      <c r="Q111" s="48">
        <f t="shared" si="26"/>
        <v>2.4472575557138496</v>
      </c>
      <c r="R111" s="9"/>
    </row>
    <row r="112" spans="1:18">
      <c r="A112" s="13"/>
      <c r="B112" s="40">
        <v>351.8</v>
      </c>
      <c r="C112" s="21" t="s">
        <v>220</v>
      </c>
      <c r="D112" s="47">
        <v>0</v>
      </c>
      <c r="E112" s="47">
        <v>172318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172318</v>
      </c>
      <c r="Q112" s="48">
        <f t="shared" si="26"/>
        <v>0.87675791187544516</v>
      </c>
      <c r="R112" s="9"/>
    </row>
    <row r="113" spans="1:18">
      <c r="A113" s="13"/>
      <c r="B113" s="40">
        <v>354</v>
      </c>
      <c r="C113" s="21" t="s">
        <v>121</v>
      </c>
      <c r="D113" s="47">
        <v>197308</v>
      </c>
      <c r="E113" s="47">
        <v>73159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270467</v>
      </c>
      <c r="Q113" s="48">
        <f t="shared" si="26"/>
        <v>1.3761422611173297</v>
      </c>
      <c r="R113" s="9"/>
    </row>
    <row r="114" spans="1:18">
      <c r="A114" s="13"/>
      <c r="B114" s="40">
        <v>359</v>
      </c>
      <c r="C114" s="21" t="s">
        <v>124</v>
      </c>
      <c r="D114" s="47">
        <v>100</v>
      </c>
      <c r="E114" s="47">
        <v>367865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367965</v>
      </c>
      <c r="Q114" s="48">
        <f t="shared" si="26"/>
        <v>1.8722143075200977</v>
      </c>
      <c r="R114" s="9"/>
    </row>
    <row r="115" spans="1:18" ht="15.75">
      <c r="A115" s="29" t="s">
        <v>4</v>
      </c>
      <c r="B115" s="30"/>
      <c r="C115" s="31"/>
      <c r="D115" s="32">
        <f t="shared" ref="D115:O115" si="32">SUM(D116:D122)</f>
        <v>2830953</v>
      </c>
      <c r="E115" s="32">
        <f t="shared" si="32"/>
        <v>2095953</v>
      </c>
      <c r="F115" s="32">
        <f t="shared" si="32"/>
        <v>13</v>
      </c>
      <c r="G115" s="32">
        <f t="shared" si="32"/>
        <v>18558</v>
      </c>
      <c r="H115" s="32">
        <f t="shared" si="32"/>
        <v>0</v>
      </c>
      <c r="I115" s="32">
        <f t="shared" si="32"/>
        <v>4952743</v>
      </c>
      <c r="J115" s="32">
        <f t="shared" si="32"/>
        <v>1518487</v>
      </c>
      <c r="K115" s="32">
        <f t="shared" ref="K115" si="33">SUM(K116:K122)</f>
        <v>0</v>
      </c>
      <c r="L115" s="32">
        <f t="shared" ref="L115" si="34">SUM(L116:L122)</f>
        <v>0</v>
      </c>
      <c r="M115" s="32">
        <f t="shared" si="32"/>
        <v>0</v>
      </c>
      <c r="N115" s="32">
        <f t="shared" ref="N115" si="35">SUM(N116:N122)</f>
        <v>0</v>
      </c>
      <c r="O115" s="32">
        <f t="shared" si="32"/>
        <v>0</v>
      </c>
      <c r="P115" s="32">
        <f t="shared" si="31"/>
        <v>11416707</v>
      </c>
      <c r="Q115" s="46">
        <f t="shared" si="26"/>
        <v>58.088465452325224</v>
      </c>
      <c r="R115" s="10"/>
    </row>
    <row r="116" spans="1:18">
      <c r="A116" s="12"/>
      <c r="B116" s="25">
        <v>361.1</v>
      </c>
      <c r="C116" s="20" t="s">
        <v>126</v>
      </c>
      <c r="D116" s="47">
        <v>434305</v>
      </c>
      <c r="E116" s="47">
        <v>837032</v>
      </c>
      <c r="F116" s="47">
        <v>90</v>
      </c>
      <c r="G116" s="47">
        <v>114769</v>
      </c>
      <c r="H116" s="47">
        <v>0</v>
      </c>
      <c r="I116" s="47">
        <v>846937</v>
      </c>
      <c r="J116" s="47">
        <v>107590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2340723</v>
      </c>
      <c r="Q116" s="48">
        <f t="shared" si="26"/>
        <v>11.909651979240866</v>
      </c>
      <c r="R116" s="9"/>
    </row>
    <row r="117" spans="1:18">
      <c r="A117" s="12"/>
      <c r="B117" s="25">
        <v>361.3</v>
      </c>
      <c r="C117" s="20" t="s">
        <v>127</v>
      </c>
      <c r="D117" s="47">
        <v>-349571</v>
      </c>
      <c r="E117" s="47">
        <v>-556885</v>
      </c>
      <c r="F117" s="47">
        <v>-77</v>
      </c>
      <c r="G117" s="47">
        <v>-96211</v>
      </c>
      <c r="H117" s="47">
        <v>0</v>
      </c>
      <c r="I117" s="47">
        <v>-672327</v>
      </c>
      <c r="J117" s="47">
        <v>-85654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ref="P117:P122" si="36">SUM(D117:O117)</f>
        <v>-1760725</v>
      </c>
      <c r="Q117" s="48">
        <f t="shared" si="26"/>
        <v>-8.9586089345680264</v>
      </c>
      <c r="R117" s="9"/>
    </row>
    <row r="118" spans="1:18">
      <c r="A118" s="12"/>
      <c r="B118" s="25">
        <v>362</v>
      </c>
      <c r="C118" s="20" t="s">
        <v>128</v>
      </c>
      <c r="D118" s="47">
        <v>886521</v>
      </c>
      <c r="E118" s="47">
        <v>372459</v>
      </c>
      <c r="F118" s="47">
        <v>0</v>
      </c>
      <c r="G118" s="47">
        <v>0</v>
      </c>
      <c r="H118" s="47">
        <v>0</v>
      </c>
      <c r="I118" s="47">
        <v>2182999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6"/>
        <v>3441979</v>
      </c>
      <c r="Q118" s="48">
        <f t="shared" si="26"/>
        <v>17.512867609646893</v>
      </c>
      <c r="R118" s="9"/>
    </row>
    <row r="119" spans="1:18">
      <c r="A119" s="12"/>
      <c r="B119" s="25">
        <v>364</v>
      </c>
      <c r="C119" s="20" t="s">
        <v>222</v>
      </c>
      <c r="D119" s="47">
        <v>1440946</v>
      </c>
      <c r="E119" s="47">
        <v>40263</v>
      </c>
      <c r="F119" s="47">
        <v>0</v>
      </c>
      <c r="G119" s="47">
        <v>0</v>
      </c>
      <c r="H119" s="47">
        <v>0</v>
      </c>
      <c r="I119" s="47">
        <v>1913702</v>
      </c>
      <c r="J119" s="47">
        <v>564306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6"/>
        <v>3959217</v>
      </c>
      <c r="Q119" s="48">
        <f t="shared" si="26"/>
        <v>20.14458634374682</v>
      </c>
      <c r="R119" s="9"/>
    </row>
    <row r="120" spans="1:18">
      <c r="A120" s="12"/>
      <c r="B120" s="25">
        <v>365</v>
      </c>
      <c r="C120" s="20" t="s">
        <v>223</v>
      </c>
      <c r="D120" s="47">
        <v>260</v>
      </c>
      <c r="E120" s="47">
        <v>203055</v>
      </c>
      <c r="F120" s="47">
        <v>0</v>
      </c>
      <c r="G120" s="47">
        <v>0</v>
      </c>
      <c r="H120" s="47">
        <v>0</v>
      </c>
      <c r="I120" s="47">
        <v>218578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6"/>
        <v>421893</v>
      </c>
      <c r="Q120" s="48">
        <f t="shared" si="26"/>
        <v>2.1466012007733797</v>
      </c>
      <c r="R120" s="9"/>
    </row>
    <row r="121" spans="1:18">
      <c r="A121" s="12"/>
      <c r="B121" s="25">
        <v>366</v>
      </c>
      <c r="C121" s="20" t="s">
        <v>131</v>
      </c>
      <c r="D121" s="47">
        <v>31686</v>
      </c>
      <c r="E121" s="47">
        <v>17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6"/>
        <v>31703</v>
      </c>
      <c r="Q121" s="48">
        <f t="shared" si="26"/>
        <v>0.16130558664902819</v>
      </c>
      <c r="R121" s="9"/>
    </row>
    <row r="122" spans="1:18">
      <c r="A122" s="12"/>
      <c r="B122" s="25">
        <v>369.9</v>
      </c>
      <c r="C122" s="20" t="s">
        <v>132</v>
      </c>
      <c r="D122" s="47">
        <v>386806</v>
      </c>
      <c r="E122" s="47">
        <v>1200012</v>
      </c>
      <c r="F122" s="47">
        <v>0</v>
      </c>
      <c r="G122" s="47">
        <v>0</v>
      </c>
      <c r="H122" s="47">
        <v>0</v>
      </c>
      <c r="I122" s="47">
        <v>462854</v>
      </c>
      <c r="J122" s="47">
        <v>932245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6"/>
        <v>2981917</v>
      </c>
      <c r="Q122" s="48">
        <f t="shared" si="26"/>
        <v>15.172061666836267</v>
      </c>
      <c r="R122" s="9"/>
    </row>
    <row r="123" spans="1:18" ht="15.75">
      <c r="A123" s="29" t="s">
        <v>67</v>
      </c>
      <c r="B123" s="30"/>
      <c r="C123" s="31"/>
      <c r="D123" s="32">
        <f t="shared" ref="D123:O123" si="37">SUM(D124:D132)</f>
        <v>357922</v>
      </c>
      <c r="E123" s="32">
        <f t="shared" si="37"/>
        <v>16180987</v>
      </c>
      <c r="F123" s="32">
        <f t="shared" si="37"/>
        <v>3648395</v>
      </c>
      <c r="G123" s="32">
        <f t="shared" si="37"/>
        <v>0</v>
      </c>
      <c r="H123" s="32">
        <f t="shared" si="37"/>
        <v>0</v>
      </c>
      <c r="I123" s="32">
        <f t="shared" si="37"/>
        <v>17533324</v>
      </c>
      <c r="J123" s="32">
        <f t="shared" si="37"/>
        <v>4876153</v>
      </c>
      <c r="K123" s="32">
        <f t="shared" ref="K123" si="38">SUM(K124:K132)</f>
        <v>0</v>
      </c>
      <c r="L123" s="32">
        <f t="shared" ref="L123" si="39">SUM(L124:L132)</f>
        <v>0</v>
      </c>
      <c r="M123" s="32">
        <f t="shared" si="37"/>
        <v>0</v>
      </c>
      <c r="N123" s="32">
        <f t="shared" ref="N123" si="40">SUM(N124:N132)</f>
        <v>0</v>
      </c>
      <c r="O123" s="32">
        <f t="shared" si="37"/>
        <v>0</v>
      </c>
      <c r="P123" s="32">
        <f>SUM(D123:O123)</f>
        <v>42596781</v>
      </c>
      <c r="Q123" s="46">
        <f t="shared" si="26"/>
        <v>216.73339269359926</v>
      </c>
      <c r="R123" s="9"/>
    </row>
    <row r="124" spans="1:18">
      <c r="A124" s="12"/>
      <c r="B124" s="25">
        <v>381</v>
      </c>
      <c r="C124" s="20" t="s">
        <v>133</v>
      </c>
      <c r="D124" s="47">
        <v>357922</v>
      </c>
      <c r="E124" s="47">
        <v>10473449</v>
      </c>
      <c r="F124" s="47">
        <v>3648395</v>
      </c>
      <c r="G124" s="47">
        <v>0</v>
      </c>
      <c r="H124" s="47">
        <v>0</v>
      </c>
      <c r="I124" s="47">
        <v>922519</v>
      </c>
      <c r="J124" s="47">
        <v>4876153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>SUM(D124:O124)</f>
        <v>20278438</v>
      </c>
      <c r="Q124" s="48">
        <f t="shared" si="26"/>
        <v>103.1771547776534</v>
      </c>
      <c r="R124" s="9"/>
    </row>
    <row r="125" spans="1:18">
      <c r="A125" s="12"/>
      <c r="B125" s="25">
        <v>384</v>
      </c>
      <c r="C125" s="20" t="s">
        <v>134</v>
      </c>
      <c r="D125" s="47">
        <v>0</v>
      </c>
      <c r="E125" s="47">
        <v>5707538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ref="P125:P132" si="41">SUM(D125:O125)</f>
        <v>5707538</v>
      </c>
      <c r="Q125" s="48">
        <f t="shared" si="26"/>
        <v>29.040083443573828</v>
      </c>
      <c r="R125" s="9"/>
    </row>
    <row r="126" spans="1:18">
      <c r="A126" s="12"/>
      <c r="B126" s="25">
        <v>389.2</v>
      </c>
      <c r="C126" s="20" t="s">
        <v>162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58650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41"/>
        <v>58650</v>
      </c>
      <c r="Q126" s="48">
        <f t="shared" si="26"/>
        <v>0.29841253688816527</v>
      </c>
      <c r="R126" s="9"/>
    </row>
    <row r="127" spans="1:18">
      <c r="A127" s="12"/>
      <c r="B127" s="25">
        <v>389.3</v>
      </c>
      <c r="C127" s="20" t="s">
        <v>135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75391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41"/>
        <v>75391</v>
      </c>
      <c r="Q127" s="48">
        <f t="shared" si="26"/>
        <v>0.38359112648824667</v>
      </c>
      <c r="R127" s="9"/>
    </row>
    <row r="128" spans="1:18">
      <c r="A128" s="12"/>
      <c r="B128" s="25">
        <v>389.4</v>
      </c>
      <c r="C128" s="20" t="s">
        <v>136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31142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41"/>
        <v>31142</v>
      </c>
      <c r="Q128" s="48">
        <f t="shared" si="26"/>
        <v>0.15845120586140227</v>
      </c>
      <c r="R128" s="9"/>
    </row>
    <row r="129" spans="1:121">
      <c r="A129" s="12"/>
      <c r="B129" s="25">
        <v>389.5</v>
      </c>
      <c r="C129" s="20" t="s">
        <v>137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729364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41"/>
        <v>729364</v>
      </c>
      <c r="Q129" s="48">
        <f t="shared" si="26"/>
        <v>3.7110206573725448</v>
      </c>
      <c r="R129" s="9"/>
    </row>
    <row r="130" spans="1:121">
      <c r="A130" s="12"/>
      <c r="B130" s="25">
        <v>389.6</v>
      </c>
      <c r="C130" s="20" t="s">
        <v>138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9589986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41"/>
        <v>9589986</v>
      </c>
      <c r="Q130" s="48">
        <f t="shared" si="26"/>
        <v>48.794067365421796</v>
      </c>
      <c r="R130" s="9"/>
    </row>
    <row r="131" spans="1:121">
      <c r="A131" s="12"/>
      <c r="B131" s="25">
        <v>389.7</v>
      </c>
      <c r="C131" s="20" t="s">
        <v>139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5808142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41"/>
        <v>5808142</v>
      </c>
      <c r="Q131" s="48">
        <f t="shared" si="26"/>
        <v>29.551958888775822</v>
      </c>
      <c r="R131" s="9"/>
    </row>
    <row r="132" spans="1:121" ht="15.75" thickBot="1">
      <c r="A132" s="12"/>
      <c r="B132" s="25">
        <v>389.9</v>
      </c>
      <c r="C132" s="20" t="s">
        <v>140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318130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41"/>
        <v>318130</v>
      </c>
      <c r="Q132" s="48">
        <f t="shared" si="26"/>
        <v>1.6186526915640582</v>
      </c>
      <c r="R132" s="9"/>
    </row>
    <row r="133" spans="1:121" ht="16.5" thickBot="1">
      <c r="A133" s="14" t="s">
        <v>101</v>
      </c>
      <c r="B133" s="23"/>
      <c r="C133" s="22"/>
      <c r="D133" s="15">
        <f t="shared" ref="D133:O133" si="42">SUM(D5,D10,D25,D56,D108,D115,D123)</f>
        <v>127957647</v>
      </c>
      <c r="E133" s="15">
        <f t="shared" si="42"/>
        <v>113817484</v>
      </c>
      <c r="F133" s="15">
        <f t="shared" si="42"/>
        <v>3648408</v>
      </c>
      <c r="G133" s="15">
        <f t="shared" si="42"/>
        <v>4650655</v>
      </c>
      <c r="H133" s="15">
        <f t="shared" si="42"/>
        <v>0</v>
      </c>
      <c r="I133" s="15">
        <f t="shared" si="42"/>
        <v>77969895</v>
      </c>
      <c r="J133" s="15">
        <f t="shared" si="42"/>
        <v>41643015</v>
      </c>
      <c r="K133" s="15">
        <f t="shared" ref="K133" si="43">SUM(K5,K10,K25,K56,K108,K115,K123)</f>
        <v>125591599</v>
      </c>
      <c r="L133" s="15">
        <f t="shared" ref="L133" si="44">SUM(L5,L10,L25,L56,L108,L115,L123)</f>
        <v>0</v>
      </c>
      <c r="M133" s="15">
        <f t="shared" si="42"/>
        <v>0</v>
      </c>
      <c r="N133" s="15">
        <f t="shared" ref="N133" si="45">SUM(N5,N10,N25,N56,N108,N115,N123)</f>
        <v>0</v>
      </c>
      <c r="O133" s="15">
        <f t="shared" si="42"/>
        <v>0</v>
      </c>
      <c r="P133" s="15">
        <f>SUM(D133:O133)</f>
        <v>495278703</v>
      </c>
      <c r="Q133" s="38">
        <f>(P133/Q$135)</f>
        <v>2519.9893304162001</v>
      </c>
      <c r="R133" s="6"/>
      <c r="S133" s="2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</row>
    <row r="134" spans="1:121">
      <c r="A134" s="16"/>
      <c r="B134" s="18"/>
      <c r="C134" s="18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9"/>
    </row>
    <row r="135" spans="1:121">
      <c r="A135" s="41"/>
      <c r="B135" s="42"/>
      <c r="C135" s="42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119" t="s">
        <v>278</v>
      </c>
      <c r="O135" s="119"/>
      <c r="P135" s="119"/>
      <c r="Q135" s="44">
        <v>196540</v>
      </c>
    </row>
    <row r="136" spans="1:121">
      <c r="A136" s="120"/>
      <c r="B136" s="97"/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8"/>
    </row>
    <row r="137" spans="1:121" ht="15.75" customHeight="1" thickBot="1">
      <c r="A137" s="121" t="s">
        <v>164</v>
      </c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1"/>
    </row>
  </sheetData>
  <mergeCells count="10">
    <mergeCell ref="N135:P135"/>
    <mergeCell ref="A136:Q136"/>
    <mergeCell ref="A137:Q13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12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146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SUM(D6:D8)</f>
        <v>71651035</v>
      </c>
      <c r="E5" s="27">
        <f t="shared" si="0"/>
        <v>25768846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0" si="1">SUM(D5:M5)</f>
        <v>97419881</v>
      </c>
      <c r="O5" s="33">
        <f t="shared" ref="O5:O36" si="2">(N5/O$127)</f>
        <v>506.90415014621254</v>
      </c>
      <c r="P5" s="6"/>
    </row>
    <row r="6" spans="1:133">
      <c r="A6" s="12"/>
      <c r="B6" s="25">
        <v>311</v>
      </c>
      <c r="C6" s="20" t="s">
        <v>3</v>
      </c>
      <c r="D6" s="47">
        <v>70142072</v>
      </c>
      <c r="E6" s="47">
        <v>16391537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86533609</v>
      </c>
      <c r="O6" s="48">
        <f t="shared" si="2"/>
        <v>450.25969113254865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9377309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9377309</v>
      </c>
      <c r="O7" s="48">
        <f t="shared" si="2"/>
        <v>48.792882936322101</v>
      </c>
      <c r="P7" s="9"/>
    </row>
    <row r="8" spans="1:133">
      <c r="A8" s="12"/>
      <c r="B8" s="25">
        <v>315</v>
      </c>
      <c r="C8" s="20" t="s">
        <v>181</v>
      </c>
      <c r="D8" s="47">
        <v>1508963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1508963</v>
      </c>
      <c r="O8" s="48">
        <f t="shared" si="2"/>
        <v>7.8515760773417416</v>
      </c>
      <c r="P8" s="9"/>
    </row>
    <row r="9" spans="1:133" ht="15.75">
      <c r="A9" s="29" t="s">
        <v>15</v>
      </c>
      <c r="B9" s="30"/>
      <c r="C9" s="31"/>
      <c r="D9" s="32">
        <f t="shared" ref="D9:M9" si="3">SUM(D10:D22)</f>
        <v>485251</v>
      </c>
      <c r="E9" s="32">
        <f t="shared" si="3"/>
        <v>36823177</v>
      </c>
      <c r="F9" s="32">
        <f t="shared" si="3"/>
        <v>0</v>
      </c>
      <c r="G9" s="32">
        <f t="shared" si="3"/>
        <v>3264058</v>
      </c>
      <c r="H9" s="32">
        <f t="shared" si="3"/>
        <v>0</v>
      </c>
      <c r="I9" s="32">
        <f t="shared" si="3"/>
        <v>9069659</v>
      </c>
      <c r="J9" s="32">
        <f t="shared" si="3"/>
        <v>0</v>
      </c>
      <c r="K9" s="32">
        <f t="shared" si="3"/>
        <v>0</v>
      </c>
      <c r="L9" s="32">
        <f t="shared" si="3"/>
        <v>0</v>
      </c>
      <c r="M9" s="32">
        <f t="shared" si="3"/>
        <v>0</v>
      </c>
      <c r="N9" s="45">
        <f t="shared" si="1"/>
        <v>49642145</v>
      </c>
      <c r="O9" s="46">
        <f t="shared" si="2"/>
        <v>258.30260789027295</v>
      </c>
      <c r="P9" s="10"/>
    </row>
    <row r="10" spans="1:133">
      <c r="A10" s="12"/>
      <c r="B10" s="25">
        <v>322</v>
      </c>
      <c r="C10" s="20" t="s">
        <v>0</v>
      </c>
      <c r="D10" s="47">
        <v>463279</v>
      </c>
      <c r="E10" s="47">
        <v>91809</v>
      </c>
      <c r="F10" s="47">
        <v>0</v>
      </c>
      <c r="G10" s="47">
        <v>0</v>
      </c>
      <c r="H10" s="47">
        <v>0</v>
      </c>
      <c r="I10" s="47">
        <v>3599606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4154694</v>
      </c>
      <c r="O10" s="48">
        <f t="shared" si="2"/>
        <v>21.618088726546159</v>
      </c>
      <c r="P10" s="9"/>
    </row>
    <row r="11" spans="1:133">
      <c r="A11" s="12"/>
      <c r="B11" s="25">
        <v>323.7</v>
      </c>
      <c r="C11" s="20" t="s">
        <v>17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24000</v>
      </c>
      <c r="J11" s="47">
        <v>0</v>
      </c>
      <c r="K11" s="47">
        <v>0</v>
      </c>
      <c r="L11" s="47">
        <v>0</v>
      </c>
      <c r="M11" s="47">
        <v>0</v>
      </c>
      <c r="N11" s="47">
        <f t="shared" ref="N11:N21" si="4">SUM(D11:M11)</f>
        <v>24000</v>
      </c>
      <c r="O11" s="48">
        <f t="shared" si="2"/>
        <v>0.12487902344603666</v>
      </c>
      <c r="P11" s="9"/>
    </row>
    <row r="12" spans="1:133">
      <c r="A12" s="12"/>
      <c r="B12" s="25">
        <v>324.11</v>
      </c>
      <c r="C12" s="20" t="s">
        <v>18</v>
      </c>
      <c r="D12" s="47">
        <v>0</v>
      </c>
      <c r="E12" s="47">
        <v>0</v>
      </c>
      <c r="F12" s="47">
        <v>0</v>
      </c>
      <c r="G12" s="47">
        <v>303220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4"/>
        <v>303220</v>
      </c>
      <c r="O12" s="48">
        <f t="shared" si="2"/>
        <v>1.5777423953878014</v>
      </c>
      <c r="P12" s="9"/>
    </row>
    <row r="13" spans="1:133">
      <c r="A13" s="12"/>
      <c r="B13" s="25">
        <v>324.12</v>
      </c>
      <c r="C13" s="20" t="s">
        <v>19</v>
      </c>
      <c r="D13" s="47">
        <v>0</v>
      </c>
      <c r="E13" s="47">
        <v>0</v>
      </c>
      <c r="F13" s="47">
        <v>0</v>
      </c>
      <c r="G13" s="47">
        <v>103085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4"/>
        <v>103085</v>
      </c>
      <c r="O13" s="48">
        <f t="shared" si="2"/>
        <v>0.53638142216394535</v>
      </c>
      <c r="P13" s="9"/>
    </row>
    <row r="14" spans="1:133">
      <c r="A14" s="12"/>
      <c r="B14" s="25">
        <v>324.31</v>
      </c>
      <c r="C14" s="20" t="s">
        <v>20</v>
      </c>
      <c r="D14" s="47">
        <v>0</v>
      </c>
      <c r="E14" s="47">
        <v>0</v>
      </c>
      <c r="F14" s="47">
        <v>0</v>
      </c>
      <c r="G14" s="47">
        <v>1154430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1154430</v>
      </c>
      <c r="O14" s="48">
        <f t="shared" si="2"/>
        <v>6.0068371265336706</v>
      </c>
      <c r="P14" s="9"/>
    </row>
    <row r="15" spans="1:133">
      <c r="A15" s="12"/>
      <c r="B15" s="25">
        <v>324.32</v>
      </c>
      <c r="C15" s="20" t="s">
        <v>21</v>
      </c>
      <c r="D15" s="47">
        <v>0</v>
      </c>
      <c r="E15" s="47">
        <v>0</v>
      </c>
      <c r="F15" s="47">
        <v>0</v>
      </c>
      <c r="G15" s="47">
        <v>614870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614870</v>
      </c>
      <c r="O15" s="48">
        <f t="shared" si="2"/>
        <v>3.1993485477610233</v>
      </c>
      <c r="P15" s="9"/>
    </row>
    <row r="16" spans="1:133">
      <c r="A16" s="12"/>
      <c r="B16" s="25">
        <v>324.61</v>
      </c>
      <c r="C16" s="20" t="s">
        <v>22</v>
      </c>
      <c r="D16" s="47">
        <v>0</v>
      </c>
      <c r="E16" s="47">
        <v>0</v>
      </c>
      <c r="F16" s="47">
        <v>0</v>
      </c>
      <c r="G16" s="47">
        <v>479991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479991</v>
      </c>
      <c r="O16" s="48">
        <f t="shared" si="2"/>
        <v>2.4975336392869409</v>
      </c>
      <c r="P16" s="9"/>
    </row>
    <row r="17" spans="1:16">
      <c r="A17" s="12"/>
      <c r="B17" s="25">
        <v>324.62</v>
      </c>
      <c r="C17" s="20" t="s">
        <v>23</v>
      </c>
      <c r="D17" s="47">
        <v>0</v>
      </c>
      <c r="E17" s="47">
        <v>0</v>
      </c>
      <c r="F17" s="47">
        <v>0</v>
      </c>
      <c r="G17" s="47">
        <v>39924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39924</v>
      </c>
      <c r="O17" s="48">
        <f t="shared" si="2"/>
        <v>0.20773625550248198</v>
      </c>
      <c r="P17" s="9"/>
    </row>
    <row r="18" spans="1:16">
      <c r="A18" s="12"/>
      <c r="B18" s="25">
        <v>324.91000000000003</v>
      </c>
      <c r="C18" s="20" t="s">
        <v>24</v>
      </c>
      <c r="D18" s="47">
        <v>0</v>
      </c>
      <c r="E18" s="47">
        <v>0</v>
      </c>
      <c r="F18" s="47">
        <v>0</v>
      </c>
      <c r="G18" s="47">
        <v>426481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426481</v>
      </c>
      <c r="O18" s="48">
        <f t="shared" si="2"/>
        <v>2.2191054499287151</v>
      </c>
      <c r="P18" s="9"/>
    </row>
    <row r="19" spans="1:16">
      <c r="A19" s="12"/>
      <c r="B19" s="25">
        <v>324.92</v>
      </c>
      <c r="C19" s="20" t="s">
        <v>25</v>
      </c>
      <c r="D19" s="47">
        <v>0</v>
      </c>
      <c r="E19" s="47">
        <v>0</v>
      </c>
      <c r="F19" s="47">
        <v>0</v>
      </c>
      <c r="G19" s="47">
        <v>142057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142057</v>
      </c>
      <c r="O19" s="48">
        <f t="shared" si="2"/>
        <v>0.73916414306973455</v>
      </c>
      <c r="P19" s="9"/>
    </row>
    <row r="20" spans="1:16">
      <c r="A20" s="12"/>
      <c r="B20" s="25">
        <v>325.10000000000002</v>
      </c>
      <c r="C20" s="20" t="s">
        <v>26</v>
      </c>
      <c r="D20" s="47">
        <v>0</v>
      </c>
      <c r="E20" s="47">
        <v>1067584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1067584</v>
      </c>
      <c r="O20" s="48">
        <f t="shared" si="2"/>
        <v>5.5549519736089001</v>
      </c>
      <c r="P20" s="9"/>
    </row>
    <row r="21" spans="1:16">
      <c r="A21" s="12"/>
      <c r="B21" s="25">
        <v>325.2</v>
      </c>
      <c r="C21" s="20" t="s">
        <v>27</v>
      </c>
      <c r="D21" s="47">
        <v>0</v>
      </c>
      <c r="E21" s="47">
        <v>35662256</v>
      </c>
      <c r="F21" s="47">
        <v>0</v>
      </c>
      <c r="G21" s="47">
        <v>0</v>
      </c>
      <c r="H21" s="47">
        <v>0</v>
      </c>
      <c r="I21" s="47">
        <v>5435803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41098059</v>
      </c>
      <c r="O21" s="48">
        <f t="shared" si="2"/>
        <v>213.84522806031657</v>
      </c>
      <c r="P21" s="9"/>
    </row>
    <row r="22" spans="1:16">
      <c r="A22" s="12"/>
      <c r="B22" s="25">
        <v>329</v>
      </c>
      <c r="C22" s="20" t="s">
        <v>28</v>
      </c>
      <c r="D22" s="47">
        <v>21972</v>
      </c>
      <c r="E22" s="47">
        <v>1528</v>
      </c>
      <c r="F22" s="47">
        <v>0</v>
      </c>
      <c r="G22" s="47">
        <v>0</v>
      </c>
      <c r="H22" s="47">
        <v>0</v>
      </c>
      <c r="I22" s="47">
        <v>10250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33750</v>
      </c>
      <c r="O22" s="48">
        <f t="shared" si="2"/>
        <v>0.17561112672098905</v>
      </c>
      <c r="P22" s="9"/>
    </row>
    <row r="23" spans="1:16" ht="15.75">
      <c r="A23" s="29" t="s">
        <v>31</v>
      </c>
      <c r="B23" s="30"/>
      <c r="C23" s="31"/>
      <c r="D23" s="32">
        <f t="shared" ref="D23:M23" si="5">SUM(D24:D52)</f>
        <v>47947175</v>
      </c>
      <c r="E23" s="32">
        <f t="shared" si="5"/>
        <v>8409958</v>
      </c>
      <c r="F23" s="32">
        <f t="shared" si="5"/>
        <v>0</v>
      </c>
      <c r="G23" s="32">
        <f t="shared" si="5"/>
        <v>605157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56962290</v>
      </c>
      <c r="O23" s="46">
        <f t="shared" si="2"/>
        <v>296.39146451874745</v>
      </c>
      <c r="P23" s="10"/>
    </row>
    <row r="24" spans="1:16">
      <c r="A24" s="12"/>
      <c r="B24" s="25">
        <v>331.2</v>
      </c>
      <c r="C24" s="20" t="s">
        <v>30</v>
      </c>
      <c r="D24" s="47">
        <v>24178058</v>
      </c>
      <c r="E24" s="47">
        <v>342991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24521049</v>
      </c>
      <c r="O24" s="48">
        <f t="shared" si="2"/>
        <v>127.59019387468391</v>
      </c>
      <c r="P24" s="9"/>
    </row>
    <row r="25" spans="1:16">
      <c r="A25" s="12"/>
      <c r="B25" s="25">
        <v>331.39</v>
      </c>
      <c r="C25" s="20" t="s">
        <v>161</v>
      </c>
      <c r="D25" s="47">
        <v>0</v>
      </c>
      <c r="E25" s="47">
        <v>0</v>
      </c>
      <c r="F25" s="47">
        <v>0</v>
      </c>
      <c r="G25" s="47">
        <v>605157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3" si="6">SUM(D25:M25)</f>
        <v>605157</v>
      </c>
      <c r="O25" s="48">
        <f t="shared" si="2"/>
        <v>3.1488089663138834</v>
      </c>
      <c r="P25" s="9"/>
    </row>
    <row r="26" spans="1:16">
      <c r="A26" s="12"/>
      <c r="B26" s="25">
        <v>331.42</v>
      </c>
      <c r="C26" s="20" t="s">
        <v>36</v>
      </c>
      <c r="D26" s="47">
        <v>2403677</v>
      </c>
      <c r="E26" s="47">
        <v>665525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3069202</v>
      </c>
      <c r="O26" s="48">
        <f t="shared" si="2"/>
        <v>15.96995618827594</v>
      </c>
      <c r="P26" s="9"/>
    </row>
    <row r="27" spans="1:16">
      <c r="A27" s="12"/>
      <c r="B27" s="25">
        <v>331.49</v>
      </c>
      <c r="C27" s="20" t="s">
        <v>37</v>
      </c>
      <c r="D27" s="47">
        <v>0</v>
      </c>
      <c r="E27" s="47">
        <v>1770259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1770259</v>
      </c>
      <c r="O27" s="48">
        <f t="shared" si="2"/>
        <v>9.2111756319398914</v>
      </c>
      <c r="P27" s="9"/>
    </row>
    <row r="28" spans="1:16">
      <c r="A28" s="12"/>
      <c r="B28" s="25">
        <v>331.5</v>
      </c>
      <c r="C28" s="20" t="s">
        <v>32</v>
      </c>
      <c r="D28" s="47">
        <v>2701555</v>
      </c>
      <c r="E28" s="47">
        <v>57141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2758696</v>
      </c>
      <c r="O28" s="48">
        <f t="shared" si="2"/>
        <v>14.35430260268698</v>
      </c>
      <c r="P28" s="9"/>
    </row>
    <row r="29" spans="1:16">
      <c r="A29" s="12"/>
      <c r="B29" s="25">
        <v>331.65</v>
      </c>
      <c r="C29" s="20" t="s">
        <v>38</v>
      </c>
      <c r="D29" s="47">
        <v>0</v>
      </c>
      <c r="E29" s="47">
        <v>213807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213807</v>
      </c>
      <c r="O29" s="48">
        <f t="shared" si="2"/>
        <v>1.1125003902469484</v>
      </c>
      <c r="P29" s="9"/>
    </row>
    <row r="30" spans="1:16">
      <c r="A30" s="12"/>
      <c r="B30" s="25">
        <v>331.82</v>
      </c>
      <c r="C30" s="20" t="s">
        <v>176</v>
      </c>
      <c r="D30" s="47">
        <v>0</v>
      </c>
      <c r="E30" s="47">
        <v>279875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279875</v>
      </c>
      <c r="O30" s="48">
        <f t="shared" si="2"/>
        <v>1.4562715286233128</v>
      </c>
      <c r="P30" s="9"/>
    </row>
    <row r="31" spans="1:16">
      <c r="A31" s="12"/>
      <c r="B31" s="25">
        <v>331.89</v>
      </c>
      <c r="C31" s="20" t="s">
        <v>269</v>
      </c>
      <c r="D31" s="47">
        <v>23867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23867</v>
      </c>
      <c r="O31" s="48">
        <f t="shared" si="2"/>
        <v>0.12418698552443987</v>
      </c>
      <c r="P31" s="9"/>
    </row>
    <row r="32" spans="1:16">
      <c r="A32" s="12"/>
      <c r="B32" s="25">
        <v>334.1</v>
      </c>
      <c r="C32" s="20" t="s">
        <v>231</v>
      </c>
      <c r="D32" s="47">
        <v>33422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33422</v>
      </c>
      <c r="O32" s="48">
        <f t="shared" si="2"/>
        <v>0.17390444673389321</v>
      </c>
      <c r="P32" s="9"/>
    </row>
    <row r="33" spans="1:16">
      <c r="A33" s="12"/>
      <c r="B33" s="25">
        <v>334.2</v>
      </c>
      <c r="C33" s="20" t="s">
        <v>35</v>
      </c>
      <c r="D33" s="47">
        <v>74723</v>
      </c>
      <c r="E33" s="47">
        <v>159275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233998</v>
      </c>
      <c r="O33" s="48">
        <f t="shared" si="2"/>
        <v>1.2175600720135702</v>
      </c>
      <c r="P33" s="9"/>
    </row>
    <row r="34" spans="1:16">
      <c r="A34" s="12"/>
      <c r="B34" s="25">
        <v>334.42</v>
      </c>
      <c r="C34" s="20" t="s">
        <v>41</v>
      </c>
      <c r="D34" s="47">
        <v>200341</v>
      </c>
      <c r="E34" s="47">
        <v>48776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8" si="7">SUM(D34:M34)</f>
        <v>249117</v>
      </c>
      <c r="O34" s="48">
        <f t="shared" si="2"/>
        <v>1.2962286534919296</v>
      </c>
      <c r="P34" s="9"/>
    </row>
    <row r="35" spans="1:16">
      <c r="A35" s="12"/>
      <c r="B35" s="25">
        <v>334.49</v>
      </c>
      <c r="C35" s="20" t="s">
        <v>42</v>
      </c>
      <c r="D35" s="47">
        <v>0</v>
      </c>
      <c r="E35" s="47">
        <v>223292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223292</v>
      </c>
      <c r="O35" s="48">
        <f t="shared" si="2"/>
        <v>1.1618536209713506</v>
      </c>
      <c r="P35" s="9"/>
    </row>
    <row r="36" spans="1:16">
      <c r="A36" s="12"/>
      <c r="B36" s="25">
        <v>334.69</v>
      </c>
      <c r="C36" s="20" t="s">
        <v>44</v>
      </c>
      <c r="D36" s="47">
        <v>0</v>
      </c>
      <c r="E36" s="47">
        <v>34497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34497</v>
      </c>
      <c r="O36" s="48">
        <f t="shared" si="2"/>
        <v>0.17949798632574693</v>
      </c>
      <c r="P36" s="9"/>
    </row>
    <row r="37" spans="1:16">
      <c r="A37" s="12"/>
      <c r="B37" s="25">
        <v>334.7</v>
      </c>
      <c r="C37" s="20" t="s">
        <v>45</v>
      </c>
      <c r="D37" s="47">
        <v>644621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644621</v>
      </c>
      <c r="O37" s="48">
        <f t="shared" ref="O37:O68" si="8">(N37/O$127)</f>
        <v>3.3541517072003164</v>
      </c>
      <c r="P37" s="9"/>
    </row>
    <row r="38" spans="1:16">
      <c r="A38" s="12"/>
      <c r="B38" s="25">
        <v>335.12</v>
      </c>
      <c r="C38" s="20" t="s">
        <v>182</v>
      </c>
      <c r="D38" s="47">
        <v>4913385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4913385</v>
      </c>
      <c r="O38" s="48">
        <f t="shared" si="8"/>
        <v>25.565780025600201</v>
      </c>
      <c r="P38" s="9"/>
    </row>
    <row r="39" spans="1:16">
      <c r="A39" s="12"/>
      <c r="B39" s="25">
        <v>335.13</v>
      </c>
      <c r="C39" s="20" t="s">
        <v>183</v>
      </c>
      <c r="D39" s="47">
        <v>60614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60614</v>
      </c>
      <c r="O39" s="48">
        <f t="shared" si="8"/>
        <v>0.31539238029825273</v>
      </c>
      <c r="P39" s="9"/>
    </row>
    <row r="40" spans="1:16">
      <c r="A40" s="12"/>
      <c r="B40" s="25">
        <v>335.14</v>
      </c>
      <c r="C40" s="20" t="s">
        <v>184</v>
      </c>
      <c r="D40" s="47">
        <v>48225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48225</v>
      </c>
      <c r="O40" s="48">
        <f t="shared" si="8"/>
        <v>0.25092878773687988</v>
      </c>
      <c r="P40" s="9"/>
    </row>
    <row r="41" spans="1:16">
      <c r="A41" s="12"/>
      <c r="B41" s="25">
        <v>335.15</v>
      </c>
      <c r="C41" s="20" t="s">
        <v>185</v>
      </c>
      <c r="D41" s="47">
        <v>57749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57749</v>
      </c>
      <c r="O41" s="48">
        <f t="shared" si="8"/>
        <v>0.3004849468743821</v>
      </c>
      <c r="P41" s="9"/>
    </row>
    <row r="42" spans="1:16">
      <c r="A42" s="12"/>
      <c r="B42" s="25">
        <v>335.16</v>
      </c>
      <c r="C42" s="20" t="s">
        <v>186</v>
      </c>
      <c r="D42" s="47">
        <v>236750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236750</v>
      </c>
      <c r="O42" s="48">
        <f t="shared" si="8"/>
        <v>1.2318795333687158</v>
      </c>
      <c r="P42" s="9"/>
    </row>
    <row r="43" spans="1:16">
      <c r="A43" s="12"/>
      <c r="B43" s="25">
        <v>335.18</v>
      </c>
      <c r="C43" s="20" t="s">
        <v>187</v>
      </c>
      <c r="D43" s="47">
        <v>10333528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10333528</v>
      </c>
      <c r="O43" s="48">
        <f t="shared" si="8"/>
        <v>53.768370224678179</v>
      </c>
      <c r="P43" s="9"/>
    </row>
    <row r="44" spans="1:16">
      <c r="A44" s="12"/>
      <c r="B44" s="25">
        <v>335.21</v>
      </c>
      <c r="C44" s="20" t="s">
        <v>52</v>
      </c>
      <c r="D44" s="47">
        <v>0</v>
      </c>
      <c r="E44" s="47">
        <v>45830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45830</v>
      </c>
      <c r="O44" s="48">
        <f t="shared" si="8"/>
        <v>0.23846690185549416</v>
      </c>
      <c r="P44" s="9"/>
    </row>
    <row r="45" spans="1:16">
      <c r="A45" s="12"/>
      <c r="B45" s="25">
        <v>335.49</v>
      </c>
      <c r="C45" s="20" t="s">
        <v>53</v>
      </c>
      <c r="D45" s="47">
        <v>0</v>
      </c>
      <c r="E45" s="47">
        <v>2774727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2774727</v>
      </c>
      <c r="O45" s="48">
        <f t="shared" si="8"/>
        <v>14.43771658705629</v>
      </c>
      <c r="P45" s="9"/>
    </row>
    <row r="46" spans="1:16">
      <c r="A46" s="12"/>
      <c r="B46" s="25">
        <v>335.5</v>
      </c>
      <c r="C46" s="20" t="s">
        <v>54</v>
      </c>
      <c r="D46" s="47">
        <v>0</v>
      </c>
      <c r="E46" s="47">
        <v>403824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403824</v>
      </c>
      <c r="O46" s="48">
        <f t="shared" si="8"/>
        <v>2.1012144485030126</v>
      </c>
      <c r="P46" s="9"/>
    </row>
    <row r="47" spans="1:16">
      <c r="A47" s="12"/>
      <c r="B47" s="25">
        <v>335.7</v>
      </c>
      <c r="C47" s="20" t="s">
        <v>56</v>
      </c>
      <c r="D47" s="47">
        <v>0</v>
      </c>
      <c r="E47" s="47">
        <v>42566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42566</v>
      </c>
      <c r="O47" s="48">
        <f t="shared" si="8"/>
        <v>0.22148335466683317</v>
      </c>
      <c r="P47" s="9"/>
    </row>
    <row r="48" spans="1:16">
      <c r="A48" s="12"/>
      <c r="B48" s="25">
        <v>335.9</v>
      </c>
      <c r="C48" s="20" t="s">
        <v>151</v>
      </c>
      <c r="D48" s="47">
        <v>0</v>
      </c>
      <c r="E48" s="47">
        <v>111624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111624</v>
      </c>
      <c r="O48" s="48">
        <f t="shared" si="8"/>
        <v>0.58081233804751642</v>
      </c>
      <c r="P48" s="9"/>
    </row>
    <row r="49" spans="1:16">
      <c r="A49" s="12"/>
      <c r="B49" s="25">
        <v>337.3</v>
      </c>
      <c r="C49" s="20" t="s">
        <v>58</v>
      </c>
      <c r="D49" s="47">
        <v>15000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4" si="9">SUM(D49:M49)</f>
        <v>15000</v>
      </c>
      <c r="O49" s="48">
        <f t="shared" si="8"/>
        <v>7.8049389653772908E-2</v>
      </c>
      <c r="P49" s="9"/>
    </row>
    <row r="50" spans="1:16">
      <c r="A50" s="12"/>
      <c r="B50" s="25">
        <v>337.4</v>
      </c>
      <c r="C50" s="20" t="s">
        <v>237</v>
      </c>
      <c r="D50" s="47">
        <v>0</v>
      </c>
      <c r="E50" s="47">
        <v>8240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8240</v>
      </c>
      <c r="O50" s="48">
        <f t="shared" si="8"/>
        <v>4.2875131383139253E-2</v>
      </c>
      <c r="P50" s="9"/>
    </row>
    <row r="51" spans="1:16">
      <c r="A51" s="12"/>
      <c r="B51" s="25">
        <v>337.9</v>
      </c>
      <c r="C51" s="20" t="s">
        <v>260</v>
      </c>
      <c r="D51" s="47">
        <v>179513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179513</v>
      </c>
      <c r="O51" s="48">
        <f t="shared" si="8"/>
        <v>0.93405867232784912</v>
      </c>
      <c r="P51" s="9"/>
    </row>
    <row r="52" spans="1:16">
      <c r="A52" s="12"/>
      <c r="B52" s="25">
        <v>338</v>
      </c>
      <c r="C52" s="20" t="s">
        <v>59</v>
      </c>
      <c r="D52" s="47">
        <v>1842147</v>
      </c>
      <c r="E52" s="47">
        <v>1227709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3069856</v>
      </c>
      <c r="O52" s="48">
        <f t="shared" si="8"/>
        <v>15.973359141664845</v>
      </c>
      <c r="P52" s="9"/>
    </row>
    <row r="53" spans="1:16" ht="15.75">
      <c r="A53" s="29" t="s">
        <v>65</v>
      </c>
      <c r="B53" s="30"/>
      <c r="C53" s="31"/>
      <c r="D53" s="32">
        <f t="shared" ref="D53:M53" si="10">SUM(D54:D99)</f>
        <v>14898428</v>
      </c>
      <c r="E53" s="32">
        <f t="shared" si="10"/>
        <v>18865814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42698185</v>
      </c>
      <c r="J53" s="32">
        <f t="shared" si="10"/>
        <v>33757108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 t="shared" si="9"/>
        <v>110219535</v>
      </c>
      <c r="O53" s="46">
        <f t="shared" si="8"/>
        <v>573.50449564484404</v>
      </c>
      <c r="P53" s="10"/>
    </row>
    <row r="54" spans="1:16">
      <c r="A54" s="12"/>
      <c r="B54" s="25">
        <v>341.1</v>
      </c>
      <c r="C54" s="20" t="s">
        <v>188</v>
      </c>
      <c r="D54" s="47">
        <v>1067492</v>
      </c>
      <c r="E54" s="47">
        <v>1055143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2122635</v>
      </c>
      <c r="O54" s="48">
        <f t="shared" si="8"/>
        <v>11.044691080515751</v>
      </c>
      <c r="P54" s="9"/>
    </row>
    <row r="55" spans="1:16">
      <c r="A55" s="12"/>
      <c r="B55" s="25">
        <v>341.2</v>
      </c>
      <c r="C55" s="20" t="s">
        <v>189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33757108</v>
      </c>
      <c r="K55" s="47">
        <v>0</v>
      </c>
      <c r="L55" s="47">
        <v>0</v>
      </c>
      <c r="M55" s="47">
        <v>0</v>
      </c>
      <c r="N55" s="47">
        <f t="shared" ref="N55:N99" si="11">SUM(D55:M55)</f>
        <v>33757108</v>
      </c>
      <c r="O55" s="48">
        <f t="shared" si="8"/>
        <v>175.64811172509965</v>
      </c>
      <c r="P55" s="9"/>
    </row>
    <row r="56" spans="1:16">
      <c r="A56" s="12"/>
      <c r="B56" s="25">
        <v>341.3</v>
      </c>
      <c r="C56" s="20" t="s">
        <v>190</v>
      </c>
      <c r="D56" s="47">
        <v>5423682</v>
      </c>
      <c r="E56" s="47">
        <v>19970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5443652</v>
      </c>
      <c r="O56" s="48">
        <f t="shared" si="8"/>
        <v>28.324914405836012</v>
      </c>
      <c r="P56" s="9"/>
    </row>
    <row r="57" spans="1:16">
      <c r="A57" s="12"/>
      <c r="B57" s="25">
        <v>341.52</v>
      </c>
      <c r="C57" s="20" t="s">
        <v>191</v>
      </c>
      <c r="D57" s="47">
        <v>69698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69698</v>
      </c>
      <c r="O57" s="48">
        <f t="shared" si="8"/>
        <v>0.36265909067257762</v>
      </c>
      <c r="P57" s="9"/>
    </row>
    <row r="58" spans="1:16">
      <c r="A58" s="12"/>
      <c r="B58" s="25">
        <v>341.8</v>
      </c>
      <c r="C58" s="20" t="s">
        <v>192</v>
      </c>
      <c r="D58" s="47">
        <v>2065353</v>
      </c>
      <c r="E58" s="47">
        <v>0</v>
      </c>
      <c r="F58" s="47">
        <v>0</v>
      </c>
      <c r="G58" s="47">
        <v>0</v>
      </c>
      <c r="H58" s="47">
        <v>0</v>
      </c>
      <c r="I58" s="47">
        <v>98542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2163895</v>
      </c>
      <c r="O58" s="48">
        <f t="shared" si="8"/>
        <v>11.259378934990062</v>
      </c>
      <c r="P58" s="9"/>
    </row>
    <row r="59" spans="1:16">
      <c r="A59" s="12"/>
      <c r="B59" s="25">
        <v>341.9</v>
      </c>
      <c r="C59" s="20" t="s">
        <v>193</v>
      </c>
      <c r="D59" s="47">
        <v>765064</v>
      </c>
      <c r="E59" s="47">
        <v>407692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1172756</v>
      </c>
      <c r="O59" s="48">
        <f t="shared" si="8"/>
        <v>6.1021926675200069</v>
      </c>
      <c r="P59" s="9"/>
    </row>
    <row r="60" spans="1:16">
      <c r="A60" s="12"/>
      <c r="B60" s="25">
        <v>342.1</v>
      </c>
      <c r="C60" s="20" t="s">
        <v>74</v>
      </c>
      <c r="D60" s="47">
        <v>4057563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4057563</v>
      </c>
      <c r="O60" s="48">
        <f t="shared" si="8"/>
        <v>21.112687708782119</v>
      </c>
      <c r="P60" s="9"/>
    </row>
    <row r="61" spans="1:16">
      <c r="A61" s="12"/>
      <c r="B61" s="25">
        <v>342.3</v>
      </c>
      <c r="C61" s="20" t="s">
        <v>76</v>
      </c>
      <c r="D61" s="47">
        <v>145729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145729</v>
      </c>
      <c r="O61" s="48">
        <f t="shared" si="8"/>
        <v>0.75827063365697811</v>
      </c>
      <c r="P61" s="9"/>
    </row>
    <row r="62" spans="1:16">
      <c r="A62" s="12"/>
      <c r="B62" s="25">
        <v>342.5</v>
      </c>
      <c r="C62" s="20" t="s">
        <v>78</v>
      </c>
      <c r="D62" s="47">
        <v>2474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2474</v>
      </c>
      <c r="O62" s="48">
        <f t="shared" si="8"/>
        <v>1.2872946000228945E-2</v>
      </c>
      <c r="P62" s="9"/>
    </row>
    <row r="63" spans="1:16">
      <c r="A63" s="12"/>
      <c r="B63" s="25">
        <v>342.6</v>
      </c>
      <c r="C63" s="20" t="s">
        <v>79</v>
      </c>
      <c r="D63" s="47">
        <v>0</v>
      </c>
      <c r="E63" s="47">
        <v>7432160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7432160</v>
      </c>
      <c r="O63" s="48">
        <f t="shared" si="8"/>
        <v>38.671703453945653</v>
      </c>
      <c r="P63" s="9"/>
    </row>
    <row r="64" spans="1:16">
      <c r="A64" s="12"/>
      <c r="B64" s="25">
        <v>342.9</v>
      </c>
      <c r="C64" s="20" t="s">
        <v>80</v>
      </c>
      <c r="D64" s="47">
        <v>0</v>
      </c>
      <c r="E64" s="47">
        <v>5216924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5216924</v>
      </c>
      <c r="O64" s="48">
        <f t="shared" si="8"/>
        <v>27.145182271341305</v>
      </c>
      <c r="P64" s="9"/>
    </row>
    <row r="65" spans="1:16">
      <c r="A65" s="12"/>
      <c r="B65" s="25">
        <v>343.3</v>
      </c>
      <c r="C65" s="20" t="s">
        <v>81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18966803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18966803</v>
      </c>
      <c r="O65" s="48">
        <f t="shared" si="8"/>
        <v>98.689826522223257</v>
      </c>
      <c r="P65" s="9"/>
    </row>
    <row r="66" spans="1:16">
      <c r="A66" s="12"/>
      <c r="B66" s="25">
        <v>343.4</v>
      </c>
      <c r="C66" s="20" t="s">
        <v>82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3568620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3568620</v>
      </c>
      <c r="O66" s="48">
        <f t="shared" si="8"/>
        <v>18.568574193749804</v>
      </c>
      <c r="P66" s="9"/>
    </row>
    <row r="67" spans="1:16">
      <c r="A67" s="12"/>
      <c r="B67" s="25">
        <v>343.5</v>
      </c>
      <c r="C67" s="20" t="s">
        <v>83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19358053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19358053</v>
      </c>
      <c r="O67" s="48">
        <f t="shared" si="8"/>
        <v>100.72561476902584</v>
      </c>
      <c r="P67" s="9"/>
    </row>
    <row r="68" spans="1:16">
      <c r="A68" s="12"/>
      <c r="B68" s="25">
        <v>343.6</v>
      </c>
      <c r="C68" s="20" t="s">
        <v>84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561078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561078</v>
      </c>
      <c r="O68" s="48">
        <f t="shared" si="8"/>
        <v>2.9194530298773063</v>
      </c>
      <c r="P68" s="9"/>
    </row>
    <row r="69" spans="1:16">
      <c r="A69" s="12"/>
      <c r="B69" s="25">
        <v>343.9</v>
      </c>
      <c r="C69" s="20" t="s">
        <v>85</v>
      </c>
      <c r="D69" s="47">
        <v>173550</v>
      </c>
      <c r="E69" s="47">
        <v>23497</v>
      </c>
      <c r="F69" s="47">
        <v>0</v>
      </c>
      <c r="G69" s="47">
        <v>0</v>
      </c>
      <c r="H69" s="47">
        <v>0</v>
      </c>
      <c r="I69" s="47">
        <v>145089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342136</v>
      </c>
      <c r="O69" s="48">
        <f t="shared" ref="O69:O100" si="12">(N69/O$127)</f>
        <v>1.7802337319055499</v>
      </c>
      <c r="P69" s="9"/>
    </row>
    <row r="70" spans="1:16">
      <c r="A70" s="12"/>
      <c r="B70" s="25">
        <v>344.3</v>
      </c>
      <c r="C70" s="20" t="s">
        <v>194</v>
      </c>
      <c r="D70" s="47">
        <v>120284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120284</v>
      </c>
      <c r="O70" s="48">
        <f t="shared" si="12"/>
        <v>0.62587285234096135</v>
      </c>
      <c r="P70" s="9"/>
    </row>
    <row r="71" spans="1:16">
      <c r="A71" s="12"/>
      <c r="B71" s="25">
        <v>344.9</v>
      </c>
      <c r="C71" s="20" t="s">
        <v>195</v>
      </c>
      <c r="D71" s="47">
        <v>0</v>
      </c>
      <c r="E71" s="47">
        <v>1328196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1328196</v>
      </c>
      <c r="O71" s="48">
        <f t="shared" si="12"/>
        <v>6.910992476038837</v>
      </c>
      <c r="P71" s="9"/>
    </row>
    <row r="72" spans="1:16">
      <c r="A72" s="12"/>
      <c r="B72" s="25">
        <v>346.4</v>
      </c>
      <c r="C72" s="20" t="s">
        <v>90</v>
      </c>
      <c r="D72" s="47">
        <v>181143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181143</v>
      </c>
      <c r="O72" s="48">
        <f t="shared" si="12"/>
        <v>0.94254003933689234</v>
      </c>
      <c r="P72" s="9"/>
    </row>
    <row r="73" spans="1:16">
      <c r="A73" s="12"/>
      <c r="B73" s="25">
        <v>347.1</v>
      </c>
      <c r="C73" s="20" t="s">
        <v>91</v>
      </c>
      <c r="D73" s="47">
        <v>29281</v>
      </c>
      <c r="E73" s="47">
        <v>75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29356</v>
      </c>
      <c r="O73" s="48">
        <f t="shared" si="12"/>
        <v>0.15274785884507716</v>
      </c>
      <c r="P73" s="9"/>
    </row>
    <row r="74" spans="1:16">
      <c r="A74" s="12"/>
      <c r="B74" s="25">
        <v>347.2</v>
      </c>
      <c r="C74" s="20" t="s">
        <v>92</v>
      </c>
      <c r="D74" s="47">
        <v>707335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707335</v>
      </c>
      <c r="O74" s="48">
        <f t="shared" si="12"/>
        <v>3.6804710020500973</v>
      </c>
      <c r="P74" s="9"/>
    </row>
    <row r="75" spans="1:16">
      <c r="A75" s="12"/>
      <c r="B75" s="25">
        <v>347.4</v>
      </c>
      <c r="C75" s="20" t="s">
        <v>94</v>
      </c>
      <c r="D75" s="47">
        <v>19152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19152</v>
      </c>
      <c r="O75" s="48">
        <f t="shared" si="12"/>
        <v>9.9653460709937247E-2</v>
      </c>
      <c r="P75" s="9"/>
    </row>
    <row r="76" spans="1:16">
      <c r="A76" s="12"/>
      <c r="B76" s="25">
        <v>348.11</v>
      </c>
      <c r="C76" s="20" t="s">
        <v>197</v>
      </c>
      <c r="D76" s="47">
        <v>0</v>
      </c>
      <c r="E76" s="47">
        <v>93467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93467</v>
      </c>
      <c r="O76" s="48">
        <f t="shared" si="12"/>
        <v>0.48633615351794618</v>
      </c>
      <c r="P76" s="9"/>
    </row>
    <row r="77" spans="1:16">
      <c r="A77" s="12"/>
      <c r="B77" s="25">
        <v>348.12</v>
      </c>
      <c r="C77" s="20" t="s">
        <v>198</v>
      </c>
      <c r="D77" s="47">
        <v>0</v>
      </c>
      <c r="E77" s="47">
        <v>7282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92" si="13">SUM(D77:M77)</f>
        <v>7282</v>
      </c>
      <c r="O77" s="48">
        <f t="shared" si="12"/>
        <v>3.7890377030584954E-2</v>
      </c>
      <c r="P77" s="9"/>
    </row>
    <row r="78" spans="1:16">
      <c r="A78" s="12"/>
      <c r="B78" s="25">
        <v>348.13</v>
      </c>
      <c r="C78" s="20" t="s">
        <v>199</v>
      </c>
      <c r="D78" s="47">
        <v>0</v>
      </c>
      <c r="E78" s="47">
        <v>62604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62604</v>
      </c>
      <c r="O78" s="48">
        <f t="shared" si="12"/>
        <v>0.32574693265898663</v>
      </c>
      <c r="P78" s="9"/>
    </row>
    <row r="79" spans="1:16">
      <c r="A79" s="12"/>
      <c r="B79" s="25">
        <v>348.22</v>
      </c>
      <c r="C79" s="20" t="s">
        <v>200</v>
      </c>
      <c r="D79" s="47">
        <v>0</v>
      </c>
      <c r="E79" s="47">
        <v>140099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140099</v>
      </c>
      <c r="O79" s="48">
        <f t="shared" si="12"/>
        <v>0.72897609607359537</v>
      </c>
      <c r="P79" s="9"/>
    </row>
    <row r="80" spans="1:16">
      <c r="A80" s="12"/>
      <c r="B80" s="25">
        <v>348.23</v>
      </c>
      <c r="C80" s="20" t="s">
        <v>201</v>
      </c>
      <c r="D80" s="47">
        <v>29720</v>
      </c>
      <c r="E80" s="47">
        <v>178792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208512</v>
      </c>
      <c r="O80" s="48">
        <f t="shared" si="12"/>
        <v>1.0849489556991665</v>
      </c>
      <c r="P80" s="9"/>
    </row>
    <row r="81" spans="1:16">
      <c r="A81" s="12"/>
      <c r="B81" s="25">
        <v>348.31</v>
      </c>
      <c r="C81" s="20" t="s">
        <v>202</v>
      </c>
      <c r="D81" s="47">
        <v>0</v>
      </c>
      <c r="E81" s="47">
        <v>888509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888509</v>
      </c>
      <c r="O81" s="48">
        <f t="shared" si="12"/>
        <v>4.6231723434589407</v>
      </c>
      <c r="P81" s="9"/>
    </row>
    <row r="82" spans="1:16">
      <c r="A82" s="12"/>
      <c r="B82" s="25">
        <v>348.32</v>
      </c>
      <c r="C82" s="20" t="s">
        <v>203</v>
      </c>
      <c r="D82" s="47">
        <v>0</v>
      </c>
      <c r="E82" s="47">
        <v>7262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7262</v>
      </c>
      <c r="O82" s="48">
        <f t="shared" si="12"/>
        <v>3.7786311177713257E-2</v>
      </c>
      <c r="P82" s="9"/>
    </row>
    <row r="83" spans="1:16">
      <c r="A83" s="12"/>
      <c r="B83" s="25">
        <v>348.41</v>
      </c>
      <c r="C83" s="20" t="s">
        <v>204</v>
      </c>
      <c r="D83" s="47">
        <v>0</v>
      </c>
      <c r="E83" s="47">
        <v>410045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410045</v>
      </c>
      <c r="O83" s="48">
        <f t="shared" si="12"/>
        <v>2.1335841320387541</v>
      </c>
      <c r="P83" s="9"/>
    </row>
    <row r="84" spans="1:16">
      <c r="A84" s="12"/>
      <c r="B84" s="25">
        <v>348.42</v>
      </c>
      <c r="C84" s="20" t="s">
        <v>205</v>
      </c>
      <c r="D84" s="47">
        <v>0</v>
      </c>
      <c r="E84" s="47">
        <v>137781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137781</v>
      </c>
      <c r="O84" s="48">
        <f t="shared" si="12"/>
        <v>0.71691486372576563</v>
      </c>
      <c r="P84" s="9"/>
    </row>
    <row r="85" spans="1:16">
      <c r="A85" s="12"/>
      <c r="B85" s="25">
        <v>348.48</v>
      </c>
      <c r="C85" s="20" t="s">
        <v>206</v>
      </c>
      <c r="D85" s="47">
        <v>0</v>
      </c>
      <c r="E85" s="47">
        <v>15866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15866</v>
      </c>
      <c r="O85" s="48">
        <f t="shared" si="12"/>
        <v>8.2555441083117395E-2</v>
      </c>
      <c r="P85" s="9"/>
    </row>
    <row r="86" spans="1:16">
      <c r="A86" s="12"/>
      <c r="B86" s="25">
        <v>348.51</v>
      </c>
      <c r="C86" s="20" t="s">
        <v>207</v>
      </c>
      <c r="D86" s="47">
        <v>0</v>
      </c>
      <c r="E86" s="47">
        <v>54867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54867</v>
      </c>
      <c r="O86" s="48">
        <f t="shared" si="12"/>
        <v>0.28548905747557052</v>
      </c>
      <c r="P86" s="9"/>
    </row>
    <row r="87" spans="1:16">
      <c r="A87" s="12"/>
      <c r="B87" s="25">
        <v>348.52</v>
      </c>
      <c r="C87" s="20" t="s">
        <v>208</v>
      </c>
      <c r="D87" s="47">
        <v>0</v>
      </c>
      <c r="E87" s="47">
        <v>152357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152357</v>
      </c>
      <c r="O87" s="48">
        <f t="shared" si="12"/>
        <v>0.79275805729865856</v>
      </c>
      <c r="P87" s="9"/>
    </row>
    <row r="88" spans="1:16">
      <c r="A88" s="12"/>
      <c r="B88" s="25">
        <v>348.53</v>
      </c>
      <c r="C88" s="20" t="s">
        <v>209</v>
      </c>
      <c r="D88" s="47">
        <v>0</v>
      </c>
      <c r="E88" s="47">
        <v>301479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301479</v>
      </c>
      <c r="O88" s="48">
        <f t="shared" si="12"/>
        <v>1.5686834628953201</v>
      </c>
      <c r="P88" s="9"/>
    </row>
    <row r="89" spans="1:16">
      <c r="A89" s="12"/>
      <c r="B89" s="25">
        <v>348.61</v>
      </c>
      <c r="C89" s="20" t="s">
        <v>257</v>
      </c>
      <c r="D89" s="47">
        <v>0</v>
      </c>
      <c r="E89" s="47">
        <v>10140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10140</v>
      </c>
      <c r="O89" s="48">
        <f t="shared" si="12"/>
        <v>5.2761387405950488E-2</v>
      </c>
      <c r="P89" s="9"/>
    </row>
    <row r="90" spans="1:16">
      <c r="A90" s="12"/>
      <c r="B90" s="25">
        <v>348.62</v>
      </c>
      <c r="C90" s="20" t="s">
        <v>210</v>
      </c>
      <c r="D90" s="47">
        <v>0</v>
      </c>
      <c r="E90" s="47">
        <v>226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226</v>
      </c>
      <c r="O90" s="48">
        <f t="shared" si="12"/>
        <v>1.1759441374501786E-3</v>
      </c>
      <c r="P90" s="9"/>
    </row>
    <row r="91" spans="1:16">
      <c r="A91" s="12"/>
      <c r="B91" s="25">
        <v>348.71</v>
      </c>
      <c r="C91" s="20" t="s">
        <v>211</v>
      </c>
      <c r="D91" s="47">
        <v>0</v>
      </c>
      <c r="E91" s="47">
        <v>207210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207210</v>
      </c>
      <c r="O91" s="48">
        <f t="shared" si="12"/>
        <v>1.0781742686772189</v>
      </c>
      <c r="P91" s="9"/>
    </row>
    <row r="92" spans="1:16">
      <c r="A92" s="12"/>
      <c r="B92" s="25">
        <v>348.72</v>
      </c>
      <c r="C92" s="20" t="s">
        <v>212</v>
      </c>
      <c r="D92" s="47">
        <v>0</v>
      </c>
      <c r="E92" s="47">
        <v>19290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19290</v>
      </c>
      <c r="O92" s="48">
        <f t="shared" si="12"/>
        <v>0.10037151509475196</v>
      </c>
      <c r="P92" s="9"/>
    </row>
    <row r="93" spans="1:16">
      <c r="A93" s="12"/>
      <c r="B93" s="25">
        <v>348.92099999999999</v>
      </c>
      <c r="C93" s="20" t="s">
        <v>213</v>
      </c>
      <c r="D93" s="47">
        <v>0</v>
      </c>
      <c r="E93" s="47">
        <v>49007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49007</v>
      </c>
      <c r="O93" s="48">
        <f t="shared" si="12"/>
        <v>0.25499776258416323</v>
      </c>
      <c r="P93" s="9"/>
    </row>
    <row r="94" spans="1:16">
      <c r="A94" s="12"/>
      <c r="B94" s="25">
        <v>348.92200000000003</v>
      </c>
      <c r="C94" s="20" t="s">
        <v>214</v>
      </c>
      <c r="D94" s="47">
        <v>0</v>
      </c>
      <c r="E94" s="47">
        <v>49007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49007</v>
      </c>
      <c r="O94" s="48">
        <f t="shared" si="12"/>
        <v>0.25499776258416323</v>
      </c>
      <c r="P94" s="9"/>
    </row>
    <row r="95" spans="1:16">
      <c r="A95" s="12"/>
      <c r="B95" s="25">
        <v>348.923</v>
      </c>
      <c r="C95" s="20" t="s">
        <v>215</v>
      </c>
      <c r="D95" s="47">
        <v>0</v>
      </c>
      <c r="E95" s="47">
        <v>49007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49007</v>
      </c>
      <c r="O95" s="48">
        <f t="shared" si="12"/>
        <v>0.25499776258416323</v>
      </c>
      <c r="P95" s="9"/>
    </row>
    <row r="96" spans="1:16">
      <c r="A96" s="12"/>
      <c r="B96" s="25">
        <v>348.92399999999998</v>
      </c>
      <c r="C96" s="20" t="s">
        <v>216</v>
      </c>
      <c r="D96" s="47">
        <v>0</v>
      </c>
      <c r="E96" s="47">
        <v>49007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49007</v>
      </c>
      <c r="O96" s="48">
        <f t="shared" si="12"/>
        <v>0.25499776258416323</v>
      </c>
      <c r="P96" s="9"/>
    </row>
    <row r="97" spans="1:16">
      <c r="A97" s="12"/>
      <c r="B97" s="25">
        <v>348.93</v>
      </c>
      <c r="C97" s="20" t="s">
        <v>217</v>
      </c>
      <c r="D97" s="47">
        <v>0</v>
      </c>
      <c r="E97" s="47">
        <v>306236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306236</v>
      </c>
      <c r="O97" s="48">
        <f t="shared" si="12"/>
        <v>1.5934355260008533</v>
      </c>
      <c r="P97" s="9"/>
    </row>
    <row r="98" spans="1:16">
      <c r="A98" s="12"/>
      <c r="B98" s="25">
        <v>348.99</v>
      </c>
      <c r="C98" s="20" t="s">
        <v>219</v>
      </c>
      <c r="D98" s="47">
        <v>0</v>
      </c>
      <c r="E98" s="47">
        <v>86449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86449</v>
      </c>
      <c r="O98" s="48">
        <f t="shared" si="12"/>
        <v>0.44981944574526761</v>
      </c>
      <c r="P98" s="9"/>
    </row>
    <row r="99" spans="1:16">
      <c r="A99" s="12"/>
      <c r="B99" s="25">
        <v>349</v>
      </c>
      <c r="C99" s="20" t="s">
        <v>1</v>
      </c>
      <c r="D99" s="47">
        <v>40908</v>
      </c>
      <c r="E99" s="47">
        <v>106168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147076</v>
      </c>
      <c r="O99" s="48">
        <f t="shared" si="12"/>
        <v>0.76527946884788689</v>
      </c>
      <c r="P99" s="9"/>
    </row>
    <row r="100" spans="1:16" ht="15.75">
      <c r="A100" s="29" t="s">
        <v>66</v>
      </c>
      <c r="B100" s="30"/>
      <c r="C100" s="31"/>
      <c r="D100" s="32">
        <f t="shared" ref="D100:M100" si="14">SUM(D101:D106)</f>
        <v>128878</v>
      </c>
      <c r="E100" s="32">
        <f t="shared" si="14"/>
        <v>1524332</v>
      </c>
      <c r="F100" s="32">
        <f t="shared" si="14"/>
        <v>0</v>
      </c>
      <c r="G100" s="32">
        <f t="shared" si="14"/>
        <v>0</v>
      </c>
      <c r="H100" s="32">
        <f t="shared" si="14"/>
        <v>0</v>
      </c>
      <c r="I100" s="32">
        <f t="shared" si="14"/>
        <v>0</v>
      </c>
      <c r="J100" s="32">
        <f t="shared" si="14"/>
        <v>0</v>
      </c>
      <c r="K100" s="32">
        <f t="shared" si="14"/>
        <v>0</v>
      </c>
      <c r="L100" s="32">
        <f t="shared" si="14"/>
        <v>0</v>
      </c>
      <c r="M100" s="32">
        <f t="shared" si="14"/>
        <v>0</v>
      </c>
      <c r="N100" s="32">
        <f t="shared" ref="N100:N108" si="15">SUM(D100:M100)</f>
        <v>1653210</v>
      </c>
      <c r="O100" s="46">
        <f t="shared" si="12"/>
        <v>8.6021354313009279</v>
      </c>
      <c r="P100" s="10"/>
    </row>
    <row r="101" spans="1:16">
      <c r="A101" s="13"/>
      <c r="B101" s="40">
        <v>351.1</v>
      </c>
      <c r="C101" s="21" t="s">
        <v>118</v>
      </c>
      <c r="D101" s="47">
        <v>288</v>
      </c>
      <c r="E101" s="47">
        <v>110685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110973</v>
      </c>
      <c r="O101" s="48">
        <f t="shared" ref="O101:O125" si="16">(N101/O$127)</f>
        <v>0.57742499453654272</v>
      </c>
      <c r="P101" s="9"/>
    </row>
    <row r="102" spans="1:16">
      <c r="A102" s="13"/>
      <c r="B102" s="40">
        <v>351.2</v>
      </c>
      <c r="C102" s="21" t="s">
        <v>119</v>
      </c>
      <c r="D102" s="47">
        <v>0</v>
      </c>
      <c r="E102" s="47">
        <v>240593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240593</v>
      </c>
      <c r="O102" s="48">
        <f t="shared" si="16"/>
        <v>1.2518757869980124</v>
      </c>
      <c r="P102" s="9"/>
    </row>
    <row r="103" spans="1:16">
      <c r="A103" s="13"/>
      <c r="B103" s="40">
        <v>351.5</v>
      </c>
      <c r="C103" s="21" t="s">
        <v>120</v>
      </c>
      <c r="D103" s="47">
        <v>0</v>
      </c>
      <c r="E103" s="47">
        <v>416077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416077</v>
      </c>
      <c r="O103" s="48">
        <f t="shared" si="16"/>
        <v>2.1649703932648579</v>
      </c>
      <c r="P103" s="9"/>
    </row>
    <row r="104" spans="1:16">
      <c r="A104" s="13"/>
      <c r="B104" s="40">
        <v>351.8</v>
      </c>
      <c r="C104" s="21" t="s">
        <v>220</v>
      </c>
      <c r="D104" s="47">
        <v>0</v>
      </c>
      <c r="E104" s="47">
        <v>137440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137440</v>
      </c>
      <c r="O104" s="48">
        <f t="shared" si="16"/>
        <v>0.71514054093430324</v>
      </c>
      <c r="P104" s="9"/>
    </row>
    <row r="105" spans="1:16">
      <c r="A105" s="13"/>
      <c r="B105" s="40">
        <v>354</v>
      </c>
      <c r="C105" s="21" t="s">
        <v>121</v>
      </c>
      <c r="D105" s="47">
        <v>126552</v>
      </c>
      <c r="E105" s="47">
        <v>113423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239975</v>
      </c>
      <c r="O105" s="48">
        <f t="shared" si="16"/>
        <v>1.2486601521442768</v>
      </c>
      <c r="P105" s="9"/>
    </row>
    <row r="106" spans="1:16">
      <c r="A106" s="13"/>
      <c r="B106" s="40">
        <v>359</v>
      </c>
      <c r="C106" s="21" t="s">
        <v>124</v>
      </c>
      <c r="D106" s="47">
        <v>2038</v>
      </c>
      <c r="E106" s="47">
        <v>506114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508152</v>
      </c>
      <c r="O106" s="48">
        <f t="shared" si="16"/>
        <v>2.6440635634229341</v>
      </c>
      <c r="P106" s="9"/>
    </row>
    <row r="107" spans="1:16" ht="15.75">
      <c r="A107" s="29" t="s">
        <v>4</v>
      </c>
      <c r="B107" s="30"/>
      <c r="C107" s="31"/>
      <c r="D107" s="32">
        <f t="shared" ref="D107:M107" si="17">SUM(D108:D114)</f>
        <v>6567680</v>
      </c>
      <c r="E107" s="32">
        <f t="shared" si="17"/>
        <v>3616959</v>
      </c>
      <c r="F107" s="32">
        <f t="shared" si="17"/>
        <v>1518</v>
      </c>
      <c r="G107" s="32">
        <f t="shared" si="17"/>
        <v>389363</v>
      </c>
      <c r="H107" s="32">
        <f t="shared" si="17"/>
        <v>0</v>
      </c>
      <c r="I107" s="32">
        <f t="shared" si="17"/>
        <v>5454317</v>
      </c>
      <c r="J107" s="32">
        <f t="shared" si="17"/>
        <v>1585921</v>
      </c>
      <c r="K107" s="32">
        <f t="shared" si="17"/>
        <v>0</v>
      </c>
      <c r="L107" s="32">
        <f t="shared" si="17"/>
        <v>0</v>
      </c>
      <c r="M107" s="32">
        <f t="shared" si="17"/>
        <v>0</v>
      </c>
      <c r="N107" s="32">
        <f t="shared" si="15"/>
        <v>17615758</v>
      </c>
      <c r="O107" s="46">
        <f t="shared" si="16"/>
        <v>91.65994401257116</v>
      </c>
      <c r="P107" s="10"/>
    </row>
    <row r="108" spans="1:16">
      <c r="A108" s="12"/>
      <c r="B108" s="25">
        <v>361.1</v>
      </c>
      <c r="C108" s="20" t="s">
        <v>126</v>
      </c>
      <c r="D108" s="47">
        <v>752644</v>
      </c>
      <c r="E108" s="47">
        <v>1483928</v>
      </c>
      <c r="F108" s="47">
        <v>1409</v>
      </c>
      <c r="G108" s="47">
        <v>236816</v>
      </c>
      <c r="H108" s="47">
        <v>0</v>
      </c>
      <c r="I108" s="47">
        <v>1675991</v>
      </c>
      <c r="J108" s="47">
        <v>253908</v>
      </c>
      <c r="K108" s="47">
        <v>0</v>
      </c>
      <c r="L108" s="47">
        <v>0</v>
      </c>
      <c r="M108" s="47">
        <v>0</v>
      </c>
      <c r="N108" s="47">
        <f t="shared" si="15"/>
        <v>4404696</v>
      </c>
      <c r="O108" s="48">
        <f t="shared" si="16"/>
        <v>22.918922294027659</v>
      </c>
      <c r="P108" s="9"/>
    </row>
    <row r="109" spans="1:16">
      <c r="A109" s="12"/>
      <c r="B109" s="25">
        <v>361.3</v>
      </c>
      <c r="C109" s="20" t="s">
        <v>127</v>
      </c>
      <c r="D109" s="47">
        <v>413627</v>
      </c>
      <c r="E109" s="47">
        <v>691116</v>
      </c>
      <c r="F109" s="47">
        <v>109</v>
      </c>
      <c r="G109" s="47">
        <v>152547</v>
      </c>
      <c r="H109" s="47">
        <v>0</v>
      </c>
      <c r="I109" s="47">
        <v>934290</v>
      </c>
      <c r="J109" s="47">
        <v>140106</v>
      </c>
      <c r="K109" s="47">
        <v>0</v>
      </c>
      <c r="L109" s="47">
        <v>0</v>
      </c>
      <c r="M109" s="47">
        <v>0</v>
      </c>
      <c r="N109" s="47">
        <f t="shared" ref="N109:N114" si="18">SUM(D109:M109)</f>
        <v>2331795</v>
      </c>
      <c r="O109" s="48">
        <f t="shared" si="16"/>
        <v>12.133011769847959</v>
      </c>
      <c r="P109" s="9"/>
    </row>
    <row r="110" spans="1:16">
      <c r="A110" s="12"/>
      <c r="B110" s="25">
        <v>362</v>
      </c>
      <c r="C110" s="20" t="s">
        <v>128</v>
      </c>
      <c r="D110" s="47">
        <v>1090736</v>
      </c>
      <c r="E110" s="47">
        <v>375040</v>
      </c>
      <c r="F110" s="47">
        <v>0</v>
      </c>
      <c r="G110" s="47">
        <v>0</v>
      </c>
      <c r="H110" s="47">
        <v>0</v>
      </c>
      <c r="I110" s="47">
        <v>2120385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8"/>
        <v>3586161</v>
      </c>
      <c r="O110" s="48">
        <f t="shared" si="16"/>
        <v>18.659845150010927</v>
      </c>
      <c r="P110" s="9"/>
    </row>
    <row r="111" spans="1:16">
      <c r="A111" s="12"/>
      <c r="B111" s="25">
        <v>364</v>
      </c>
      <c r="C111" s="20" t="s">
        <v>222</v>
      </c>
      <c r="D111" s="47">
        <v>4131563</v>
      </c>
      <c r="E111" s="47">
        <v>4853</v>
      </c>
      <c r="F111" s="47">
        <v>0</v>
      </c>
      <c r="G111" s="47">
        <v>0</v>
      </c>
      <c r="H111" s="47">
        <v>0</v>
      </c>
      <c r="I111" s="47">
        <v>47223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8"/>
        <v>4183639</v>
      </c>
      <c r="O111" s="48">
        <f t="shared" si="16"/>
        <v>21.768698032114724</v>
      </c>
      <c r="P111" s="9"/>
    </row>
    <row r="112" spans="1:16">
      <c r="A112" s="12"/>
      <c r="B112" s="25">
        <v>365</v>
      </c>
      <c r="C112" s="20" t="s">
        <v>223</v>
      </c>
      <c r="D112" s="47">
        <v>808</v>
      </c>
      <c r="E112" s="47">
        <v>10239</v>
      </c>
      <c r="F112" s="47">
        <v>0</v>
      </c>
      <c r="G112" s="47">
        <v>0</v>
      </c>
      <c r="H112" s="47">
        <v>0</v>
      </c>
      <c r="I112" s="47">
        <v>110098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121145</v>
      </c>
      <c r="O112" s="48">
        <f t="shared" si="16"/>
        <v>0.63035288730708794</v>
      </c>
      <c r="P112" s="9"/>
    </row>
    <row r="113" spans="1:119">
      <c r="A113" s="12"/>
      <c r="B113" s="25">
        <v>366</v>
      </c>
      <c r="C113" s="20" t="s">
        <v>131</v>
      </c>
      <c r="D113" s="47">
        <v>46515</v>
      </c>
      <c r="E113" s="47">
        <v>39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46554</v>
      </c>
      <c r="O113" s="48">
        <f t="shared" si="16"/>
        <v>0.2422340857294496</v>
      </c>
      <c r="P113" s="9"/>
    </row>
    <row r="114" spans="1:119">
      <c r="A114" s="12"/>
      <c r="B114" s="25">
        <v>369.9</v>
      </c>
      <c r="C114" s="20" t="s">
        <v>132</v>
      </c>
      <c r="D114" s="47">
        <v>131787</v>
      </c>
      <c r="E114" s="47">
        <v>1051744</v>
      </c>
      <c r="F114" s="47">
        <v>0</v>
      </c>
      <c r="G114" s="47">
        <v>0</v>
      </c>
      <c r="H114" s="47">
        <v>0</v>
      </c>
      <c r="I114" s="47">
        <v>566330</v>
      </c>
      <c r="J114" s="47">
        <v>1191907</v>
      </c>
      <c r="K114" s="47">
        <v>0</v>
      </c>
      <c r="L114" s="47">
        <v>0</v>
      </c>
      <c r="M114" s="47">
        <v>0</v>
      </c>
      <c r="N114" s="47">
        <f t="shared" si="18"/>
        <v>2941768</v>
      </c>
      <c r="O114" s="48">
        <f t="shared" si="16"/>
        <v>15.306879793533348</v>
      </c>
      <c r="P114" s="9"/>
    </row>
    <row r="115" spans="1:119" ht="15.75">
      <c r="A115" s="29" t="s">
        <v>67</v>
      </c>
      <c r="B115" s="30"/>
      <c r="C115" s="31"/>
      <c r="D115" s="32">
        <f t="shared" ref="D115:M115" si="19">SUM(D116:D124)</f>
        <v>1331906</v>
      </c>
      <c r="E115" s="32">
        <f t="shared" si="19"/>
        <v>12726260</v>
      </c>
      <c r="F115" s="32">
        <f t="shared" si="19"/>
        <v>3665867</v>
      </c>
      <c r="G115" s="32">
        <f t="shared" si="19"/>
        <v>0</v>
      </c>
      <c r="H115" s="32">
        <f t="shared" si="19"/>
        <v>0</v>
      </c>
      <c r="I115" s="32">
        <f t="shared" si="19"/>
        <v>9750224</v>
      </c>
      <c r="J115" s="32">
        <f t="shared" si="19"/>
        <v>1583132</v>
      </c>
      <c r="K115" s="32">
        <f t="shared" si="19"/>
        <v>0</v>
      </c>
      <c r="L115" s="32">
        <f t="shared" si="19"/>
        <v>0</v>
      </c>
      <c r="M115" s="32">
        <f t="shared" si="19"/>
        <v>0</v>
      </c>
      <c r="N115" s="32">
        <f>SUM(D115:M115)</f>
        <v>29057389</v>
      </c>
      <c r="O115" s="46">
        <f t="shared" si="16"/>
        <v>151.19409842548365</v>
      </c>
      <c r="P115" s="9"/>
    </row>
    <row r="116" spans="1:119">
      <c r="A116" s="12"/>
      <c r="B116" s="25">
        <v>381</v>
      </c>
      <c r="C116" s="20" t="s">
        <v>133</v>
      </c>
      <c r="D116" s="47">
        <v>775376</v>
      </c>
      <c r="E116" s="47">
        <v>11766510</v>
      </c>
      <c r="F116" s="47">
        <v>3665867</v>
      </c>
      <c r="G116" s="47">
        <v>0</v>
      </c>
      <c r="H116" s="47">
        <v>0</v>
      </c>
      <c r="I116" s="47">
        <v>197477</v>
      </c>
      <c r="J116" s="47">
        <v>1583132</v>
      </c>
      <c r="K116" s="47">
        <v>0</v>
      </c>
      <c r="L116" s="47">
        <v>0</v>
      </c>
      <c r="M116" s="47">
        <v>0</v>
      </c>
      <c r="N116" s="47">
        <f>SUM(D116:M116)</f>
        <v>17988362</v>
      </c>
      <c r="O116" s="48">
        <f t="shared" si="16"/>
        <v>93.598711664741444</v>
      </c>
      <c r="P116" s="9"/>
    </row>
    <row r="117" spans="1:119">
      <c r="A117" s="12"/>
      <c r="B117" s="25">
        <v>384</v>
      </c>
      <c r="C117" s="20" t="s">
        <v>134</v>
      </c>
      <c r="D117" s="47">
        <v>556530</v>
      </c>
      <c r="E117" s="47">
        <v>959750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ref="N117:N124" si="20">SUM(D117:M117)</f>
        <v>1516280</v>
      </c>
      <c r="O117" s="48">
        <f t="shared" si="16"/>
        <v>7.8896485696148524</v>
      </c>
      <c r="P117" s="9"/>
    </row>
    <row r="118" spans="1:119">
      <c r="A118" s="12"/>
      <c r="B118" s="25">
        <v>389.2</v>
      </c>
      <c r="C118" s="20" t="s">
        <v>233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393020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20"/>
        <v>393020</v>
      </c>
      <c r="O118" s="48">
        <f t="shared" si="16"/>
        <v>2.0449980747817218</v>
      </c>
      <c r="P118" s="9"/>
    </row>
    <row r="119" spans="1:119">
      <c r="A119" s="12"/>
      <c r="B119" s="25">
        <v>389.3</v>
      </c>
      <c r="C119" s="20" t="s">
        <v>234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424227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20"/>
        <v>424227</v>
      </c>
      <c r="O119" s="48">
        <f t="shared" si="16"/>
        <v>2.2073772283100745</v>
      </c>
      <c r="P119" s="9"/>
    </row>
    <row r="120" spans="1:119">
      <c r="A120" s="12"/>
      <c r="B120" s="25">
        <v>389.4</v>
      </c>
      <c r="C120" s="20" t="s">
        <v>224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25157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20"/>
        <v>25157</v>
      </c>
      <c r="O120" s="48">
        <f t="shared" si="16"/>
        <v>0.13089923303466433</v>
      </c>
      <c r="P120" s="9"/>
    </row>
    <row r="121" spans="1:119">
      <c r="A121" s="12"/>
      <c r="B121" s="25">
        <v>389.5</v>
      </c>
      <c r="C121" s="20" t="s">
        <v>238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4418061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20"/>
        <v>4418061</v>
      </c>
      <c r="O121" s="48">
        <f t="shared" si="16"/>
        <v>22.988464300209174</v>
      </c>
      <c r="P121" s="9"/>
    </row>
    <row r="122" spans="1:119">
      <c r="A122" s="12"/>
      <c r="B122" s="25">
        <v>389.6</v>
      </c>
      <c r="C122" s="20" t="s">
        <v>225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1419518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20"/>
        <v>1419518</v>
      </c>
      <c r="O122" s="48">
        <f t="shared" si="16"/>
        <v>7.3861675668362938</v>
      </c>
      <c r="P122" s="9"/>
    </row>
    <row r="123" spans="1:119">
      <c r="A123" s="12"/>
      <c r="B123" s="25">
        <v>389.7</v>
      </c>
      <c r="C123" s="20" t="s">
        <v>226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2695915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20"/>
        <v>2695915</v>
      </c>
      <c r="O123" s="48">
        <f t="shared" si="16"/>
        <v>14.02763468723008</v>
      </c>
      <c r="P123" s="9"/>
    </row>
    <row r="124" spans="1:119" ht="15.75" thickBot="1">
      <c r="A124" s="12"/>
      <c r="B124" s="25">
        <v>389.9</v>
      </c>
      <c r="C124" s="20" t="s">
        <v>227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176849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20"/>
        <v>176849</v>
      </c>
      <c r="O124" s="48">
        <f t="shared" si="16"/>
        <v>0.920197100725339</v>
      </c>
      <c r="P124" s="9"/>
    </row>
    <row r="125" spans="1:119" ht="16.5" thickBot="1">
      <c r="A125" s="14" t="s">
        <v>101</v>
      </c>
      <c r="B125" s="23"/>
      <c r="C125" s="22"/>
      <c r="D125" s="15">
        <f t="shared" ref="D125:M125" si="21">SUM(D5,D9,D23,D53,D100,D107,D115)</f>
        <v>143010353</v>
      </c>
      <c r="E125" s="15">
        <f t="shared" si="21"/>
        <v>107735346</v>
      </c>
      <c r="F125" s="15">
        <f t="shared" si="21"/>
        <v>3667385</v>
      </c>
      <c r="G125" s="15">
        <f t="shared" si="21"/>
        <v>4258578</v>
      </c>
      <c r="H125" s="15">
        <f t="shared" si="21"/>
        <v>0</v>
      </c>
      <c r="I125" s="15">
        <f t="shared" si="21"/>
        <v>66972385</v>
      </c>
      <c r="J125" s="15">
        <f t="shared" si="21"/>
        <v>36926161</v>
      </c>
      <c r="K125" s="15">
        <f t="shared" si="21"/>
        <v>0</v>
      </c>
      <c r="L125" s="15">
        <f t="shared" si="21"/>
        <v>0</v>
      </c>
      <c r="M125" s="15">
        <f t="shared" si="21"/>
        <v>0</v>
      </c>
      <c r="N125" s="15">
        <f>SUM(D125:M125)</f>
        <v>362570208</v>
      </c>
      <c r="O125" s="38">
        <f t="shared" si="16"/>
        <v>1886.5588960694326</v>
      </c>
      <c r="P125" s="6"/>
      <c r="Q125" s="2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</row>
    <row r="126" spans="1:119">
      <c r="A126" s="16"/>
      <c r="B126" s="18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9"/>
    </row>
    <row r="127" spans="1:119">
      <c r="A127" s="41"/>
      <c r="B127" s="42"/>
      <c r="C127" s="42"/>
      <c r="D127" s="43"/>
      <c r="E127" s="43"/>
      <c r="F127" s="43"/>
      <c r="G127" s="43"/>
      <c r="H127" s="43"/>
      <c r="I127" s="43"/>
      <c r="J127" s="43"/>
      <c r="K127" s="43"/>
      <c r="L127" s="119" t="s">
        <v>270</v>
      </c>
      <c r="M127" s="119"/>
      <c r="N127" s="119"/>
      <c r="O127" s="44">
        <v>192186</v>
      </c>
    </row>
    <row r="128" spans="1:119">
      <c r="A128" s="120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8"/>
    </row>
    <row r="129" spans="1:15" ht="15.75" customHeight="1" thickBot="1">
      <c r="A129" s="121" t="s">
        <v>164</v>
      </c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1"/>
    </row>
  </sheetData>
  <mergeCells count="10">
    <mergeCell ref="L127:N127"/>
    <mergeCell ref="A128:O128"/>
    <mergeCell ref="A129:O12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2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146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SUM(D6:D8)</f>
        <v>58402513</v>
      </c>
      <c r="E5" s="27">
        <f t="shared" si="0"/>
        <v>25257464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0" si="1">SUM(D5:M5)</f>
        <v>83659977</v>
      </c>
      <c r="O5" s="33">
        <f t="shared" ref="O5:O36" si="2">(N5/O$127)</f>
        <v>444.15409486191191</v>
      </c>
      <c r="P5" s="6"/>
    </row>
    <row r="6" spans="1:133">
      <c r="A6" s="12"/>
      <c r="B6" s="25">
        <v>311</v>
      </c>
      <c r="C6" s="20" t="s">
        <v>3</v>
      </c>
      <c r="D6" s="47">
        <v>56908480</v>
      </c>
      <c r="E6" s="47">
        <v>15225865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72134345</v>
      </c>
      <c r="O6" s="48">
        <f t="shared" si="2"/>
        <v>382.96406311385766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10031599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10031599</v>
      </c>
      <c r="O7" s="48">
        <f t="shared" si="2"/>
        <v>53.258152029645672</v>
      </c>
      <c r="P7" s="9"/>
    </row>
    <row r="8" spans="1:133">
      <c r="A8" s="12"/>
      <c r="B8" s="25">
        <v>315</v>
      </c>
      <c r="C8" s="20" t="s">
        <v>181</v>
      </c>
      <c r="D8" s="47">
        <v>1494033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1494033</v>
      </c>
      <c r="O8" s="48">
        <f t="shared" si="2"/>
        <v>7.9318797184085623</v>
      </c>
      <c r="P8" s="9"/>
    </row>
    <row r="9" spans="1:133" ht="15.75">
      <c r="A9" s="29" t="s">
        <v>15</v>
      </c>
      <c r="B9" s="30"/>
      <c r="C9" s="31"/>
      <c r="D9" s="32">
        <f t="shared" ref="D9:M9" si="3">SUM(D10:D22)</f>
        <v>489034</v>
      </c>
      <c r="E9" s="32">
        <f t="shared" si="3"/>
        <v>36593997</v>
      </c>
      <c r="F9" s="32">
        <f t="shared" si="3"/>
        <v>0</v>
      </c>
      <c r="G9" s="32">
        <f t="shared" si="3"/>
        <v>3176049</v>
      </c>
      <c r="H9" s="32">
        <f t="shared" si="3"/>
        <v>0</v>
      </c>
      <c r="I9" s="32">
        <f t="shared" si="3"/>
        <v>8515536</v>
      </c>
      <c r="J9" s="32">
        <f t="shared" si="3"/>
        <v>0</v>
      </c>
      <c r="K9" s="32">
        <f t="shared" si="3"/>
        <v>0</v>
      </c>
      <c r="L9" s="32">
        <f t="shared" si="3"/>
        <v>0</v>
      </c>
      <c r="M9" s="32">
        <f t="shared" si="3"/>
        <v>0</v>
      </c>
      <c r="N9" s="45">
        <f t="shared" si="1"/>
        <v>48774616</v>
      </c>
      <c r="O9" s="46">
        <f t="shared" si="2"/>
        <v>258.94634685014705</v>
      </c>
      <c r="P9" s="10"/>
    </row>
    <row r="10" spans="1:133">
      <c r="A10" s="12"/>
      <c r="B10" s="25">
        <v>322</v>
      </c>
      <c r="C10" s="20" t="s">
        <v>0</v>
      </c>
      <c r="D10" s="47">
        <v>464672</v>
      </c>
      <c r="E10" s="47">
        <v>135857</v>
      </c>
      <c r="F10" s="47">
        <v>0</v>
      </c>
      <c r="G10" s="47">
        <v>0</v>
      </c>
      <c r="H10" s="47">
        <v>0</v>
      </c>
      <c r="I10" s="47">
        <v>3581049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4181578</v>
      </c>
      <c r="O10" s="48">
        <f t="shared" si="2"/>
        <v>22.200161394790772</v>
      </c>
      <c r="P10" s="9"/>
    </row>
    <row r="11" spans="1:133">
      <c r="A11" s="12"/>
      <c r="B11" s="25">
        <v>323.7</v>
      </c>
      <c r="C11" s="20" t="s">
        <v>17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24000</v>
      </c>
      <c r="J11" s="47">
        <v>0</v>
      </c>
      <c r="K11" s="47">
        <v>0</v>
      </c>
      <c r="L11" s="47">
        <v>0</v>
      </c>
      <c r="M11" s="47">
        <v>0</v>
      </c>
      <c r="N11" s="47">
        <f t="shared" ref="N11:N21" si="4">SUM(D11:M11)</f>
        <v>24000</v>
      </c>
      <c r="O11" s="48">
        <f t="shared" si="2"/>
        <v>0.12741694008218393</v>
      </c>
      <c r="P11" s="9"/>
    </row>
    <row r="12" spans="1:133">
      <c r="A12" s="12"/>
      <c r="B12" s="25">
        <v>324.11</v>
      </c>
      <c r="C12" s="20" t="s">
        <v>18</v>
      </c>
      <c r="D12" s="47">
        <v>0</v>
      </c>
      <c r="E12" s="47">
        <v>0</v>
      </c>
      <c r="F12" s="47">
        <v>0</v>
      </c>
      <c r="G12" s="47">
        <v>313241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4"/>
        <v>313241</v>
      </c>
      <c r="O12" s="48">
        <f t="shared" si="2"/>
        <v>1.663008738678474</v>
      </c>
      <c r="P12" s="9"/>
    </row>
    <row r="13" spans="1:133">
      <c r="A13" s="12"/>
      <c r="B13" s="25">
        <v>324.12</v>
      </c>
      <c r="C13" s="20" t="s">
        <v>19</v>
      </c>
      <c r="D13" s="47">
        <v>0</v>
      </c>
      <c r="E13" s="47">
        <v>0</v>
      </c>
      <c r="F13" s="47">
        <v>0</v>
      </c>
      <c r="G13" s="47">
        <v>130839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4"/>
        <v>130839</v>
      </c>
      <c r="O13" s="48">
        <f t="shared" si="2"/>
        <v>0.69462937597553598</v>
      </c>
      <c r="P13" s="9"/>
    </row>
    <row r="14" spans="1:133">
      <c r="A14" s="12"/>
      <c r="B14" s="25">
        <v>324.31</v>
      </c>
      <c r="C14" s="20" t="s">
        <v>20</v>
      </c>
      <c r="D14" s="47">
        <v>0</v>
      </c>
      <c r="E14" s="47">
        <v>0</v>
      </c>
      <c r="F14" s="47">
        <v>0</v>
      </c>
      <c r="G14" s="47">
        <v>1196050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1196050</v>
      </c>
      <c r="O14" s="48">
        <f t="shared" si="2"/>
        <v>6.3498762993873372</v>
      </c>
      <c r="P14" s="9"/>
    </row>
    <row r="15" spans="1:133">
      <c r="A15" s="12"/>
      <c r="B15" s="25">
        <v>324.32</v>
      </c>
      <c r="C15" s="20" t="s">
        <v>21</v>
      </c>
      <c r="D15" s="47">
        <v>0</v>
      </c>
      <c r="E15" s="47">
        <v>0</v>
      </c>
      <c r="F15" s="47">
        <v>0</v>
      </c>
      <c r="G15" s="47">
        <v>404449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404449</v>
      </c>
      <c r="O15" s="48">
        <f t="shared" si="2"/>
        <v>2.1472355833041337</v>
      </c>
      <c r="P15" s="9"/>
    </row>
    <row r="16" spans="1:133">
      <c r="A16" s="12"/>
      <c r="B16" s="25">
        <v>324.61</v>
      </c>
      <c r="C16" s="20" t="s">
        <v>22</v>
      </c>
      <c r="D16" s="47">
        <v>0</v>
      </c>
      <c r="E16" s="47">
        <v>0</v>
      </c>
      <c r="F16" s="47">
        <v>0</v>
      </c>
      <c r="G16" s="47">
        <v>497616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497616</v>
      </c>
      <c r="O16" s="48">
        <f t="shared" si="2"/>
        <v>2.6418628356640017</v>
      </c>
      <c r="P16" s="9"/>
    </row>
    <row r="17" spans="1:16">
      <c r="A17" s="12"/>
      <c r="B17" s="25">
        <v>324.62</v>
      </c>
      <c r="C17" s="20" t="s">
        <v>23</v>
      </c>
      <c r="D17" s="47">
        <v>0</v>
      </c>
      <c r="E17" s="47">
        <v>0</v>
      </c>
      <c r="F17" s="47">
        <v>0</v>
      </c>
      <c r="G17" s="47">
        <v>9588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9588</v>
      </c>
      <c r="O17" s="48">
        <f t="shared" si="2"/>
        <v>5.0903067562832478E-2</v>
      </c>
      <c r="P17" s="9"/>
    </row>
    <row r="18" spans="1:16">
      <c r="A18" s="12"/>
      <c r="B18" s="25">
        <v>324.70999999999998</v>
      </c>
      <c r="C18" s="20" t="s">
        <v>24</v>
      </c>
      <c r="D18" s="47">
        <v>0</v>
      </c>
      <c r="E18" s="47">
        <v>0</v>
      </c>
      <c r="F18" s="47">
        <v>0</v>
      </c>
      <c r="G18" s="47">
        <v>440414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440414</v>
      </c>
      <c r="O18" s="48">
        <f t="shared" si="2"/>
        <v>2.3381751770564563</v>
      </c>
      <c r="P18" s="9"/>
    </row>
    <row r="19" spans="1:16">
      <c r="A19" s="12"/>
      <c r="B19" s="25">
        <v>324.72000000000003</v>
      </c>
      <c r="C19" s="20" t="s">
        <v>25</v>
      </c>
      <c r="D19" s="47">
        <v>0</v>
      </c>
      <c r="E19" s="47">
        <v>0</v>
      </c>
      <c r="F19" s="47">
        <v>0</v>
      </c>
      <c r="G19" s="47">
        <v>183852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183852</v>
      </c>
      <c r="O19" s="48">
        <f t="shared" si="2"/>
        <v>0.97607746949956997</v>
      </c>
      <c r="P19" s="9"/>
    </row>
    <row r="20" spans="1:16">
      <c r="A20" s="12"/>
      <c r="B20" s="25">
        <v>325.10000000000002</v>
      </c>
      <c r="C20" s="20" t="s">
        <v>26</v>
      </c>
      <c r="D20" s="47">
        <v>0</v>
      </c>
      <c r="E20" s="47">
        <v>1064705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1064705</v>
      </c>
      <c r="O20" s="48">
        <f t="shared" si="2"/>
        <v>5.652560549591735</v>
      </c>
      <c r="P20" s="9"/>
    </row>
    <row r="21" spans="1:16">
      <c r="A21" s="12"/>
      <c r="B21" s="25">
        <v>325.2</v>
      </c>
      <c r="C21" s="20" t="s">
        <v>27</v>
      </c>
      <c r="D21" s="47">
        <v>0</v>
      </c>
      <c r="E21" s="47">
        <v>35393435</v>
      </c>
      <c r="F21" s="47">
        <v>0</v>
      </c>
      <c r="G21" s="47">
        <v>0</v>
      </c>
      <c r="H21" s="47">
        <v>0</v>
      </c>
      <c r="I21" s="47">
        <v>4901937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40295372</v>
      </c>
      <c r="O21" s="48">
        <f t="shared" si="2"/>
        <v>213.92970832138801</v>
      </c>
      <c r="P21" s="9"/>
    </row>
    <row r="22" spans="1:16">
      <c r="A22" s="12"/>
      <c r="B22" s="25">
        <v>329</v>
      </c>
      <c r="C22" s="20" t="s">
        <v>28</v>
      </c>
      <c r="D22" s="47">
        <v>24362</v>
      </c>
      <c r="E22" s="47">
        <v>0</v>
      </c>
      <c r="F22" s="47">
        <v>0</v>
      </c>
      <c r="G22" s="47">
        <v>0</v>
      </c>
      <c r="H22" s="47">
        <v>0</v>
      </c>
      <c r="I22" s="47">
        <v>8550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32912</v>
      </c>
      <c r="O22" s="48">
        <f t="shared" si="2"/>
        <v>0.17473109716603488</v>
      </c>
      <c r="P22" s="9"/>
    </row>
    <row r="23" spans="1:16" ht="15.75">
      <c r="A23" s="29" t="s">
        <v>31</v>
      </c>
      <c r="B23" s="30"/>
      <c r="C23" s="31"/>
      <c r="D23" s="32">
        <f t="shared" ref="D23:M23" si="5">SUM(D24:D52)</f>
        <v>21360928</v>
      </c>
      <c r="E23" s="32">
        <f t="shared" si="5"/>
        <v>7795172</v>
      </c>
      <c r="F23" s="32">
        <f t="shared" si="5"/>
        <v>0</v>
      </c>
      <c r="G23" s="32">
        <f t="shared" si="5"/>
        <v>723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29156823</v>
      </c>
      <c r="O23" s="46">
        <f t="shared" si="2"/>
        <v>154.79471538241009</v>
      </c>
      <c r="P23" s="10"/>
    </row>
    <row r="24" spans="1:16">
      <c r="A24" s="12"/>
      <c r="B24" s="25">
        <v>331.2</v>
      </c>
      <c r="C24" s="20" t="s">
        <v>30</v>
      </c>
      <c r="D24" s="47">
        <v>96119</v>
      </c>
      <c r="E24" s="47">
        <v>427793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523912</v>
      </c>
      <c r="O24" s="48">
        <f t="shared" si="2"/>
        <v>2.7814693296807143</v>
      </c>
      <c r="P24" s="9"/>
    </row>
    <row r="25" spans="1:16">
      <c r="A25" s="12"/>
      <c r="B25" s="25">
        <v>331.39</v>
      </c>
      <c r="C25" s="20" t="s">
        <v>161</v>
      </c>
      <c r="D25" s="47">
        <v>0</v>
      </c>
      <c r="E25" s="47">
        <v>0</v>
      </c>
      <c r="F25" s="47">
        <v>0</v>
      </c>
      <c r="G25" s="47">
        <v>723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3" si="6">SUM(D25:M25)</f>
        <v>723</v>
      </c>
      <c r="O25" s="48">
        <f t="shared" si="2"/>
        <v>3.8384353199757909E-3</v>
      </c>
      <c r="P25" s="9"/>
    </row>
    <row r="26" spans="1:16">
      <c r="A26" s="12"/>
      <c r="B26" s="25">
        <v>331.42</v>
      </c>
      <c r="C26" s="20" t="s">
        <v>36</v>
      </c>
      <c r="D26" s="47">
        <v>2255177</v>
      </c>
      <c r="E26" s="47">
        <v>717337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2972514</v>
      </c>
      <c r="O26" s="48">
        <f t="shared" si="2"/>
        <v>15.781193259643869</v>
      </c>
      <c r="P26" s="9"/>
    </row>
    <row r="27" spans="1:16">
      <c r="A27" s="12"/>
      <c r="B27" s="25">
        <v>331.49</v>
      </c>
      <c r="C27" s="20" t="s">
        <v>37</v>
      </c>
      <c r="D27" s="47">
        <v>0</v>
      </c>
      <c r="E27" s="47">
        <v>1130315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1130315</v>
      </c>
      <c r="O27" s="48">
        <f t="shared" si="2"/>
        <v>6.0008866095414053</v>
      </c>
      <c r="P27" s="9"/>
    </row>
    <row r="28" spans="1:16">
      <c r="A28" s="12"/>
      <c r="B28" s="25">
        <v>331.5</v>
      </c>
      <c r="C28" s="20" t="s">
        <v>32</v>
      </c>
      <c r="D28" s="47">
        <v>568040</v>
      </c>
      <c r="E28" s="47">
        <v>405950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973990</v>
      </c>
      <c r="O28" s="48">
        <f t="shared" si="2"/>
        <v>5.1709510612769298</v>
      </c>
      <c r="P28" s="9"/>
    </row>
    <row r="29" spans="1:16">
      <c r="A29" s="12"/>
      <c r="B29" s="25">
        <v>331.65</v>
      </c>
      <c r="C29" s="20" t="s">
        <v>38</v>
      </c>
      <c r="D29" s="47">
        <v>0</v>
      </c>
      <c r="E29" s="47">
        <v>216316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216316</v>
      </c>
      <c r="O29" s="48">
        <f t="shared" si="2"/>
        <v>1.1484301171174041</v>
      </c>
      <c r="P29" s="9"/>
    </row>
    <row r="30" spans="1:16">
      <c r="A30" s="12"/>
      <c r="B30" s="25">
        <v>331.7</v>
      </c>
      <c r="C30" s="20" t="s">
        <v>33</v>
      </c>
      <c r="D30" s="47">
        <v>2875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2875</v>
      </c>
      <c r="O30" s="48">
        <f t="shared" si="2"/>
        <v>1.5263487614011617E-2</v>
      </c>
      <c r="P30" s="9"/>
    </row>
    <row r="31" spans="1:16">
      <c r="A31" s="12"/>
      <c r="B31" s="25">
        <v>331.82</v>
      </c>
      <c r="C31" s="20" t="s">
        <v>176</v>
      </c>
      <c r="D31" s="47">
        <v>0</v>
      </c>
      <c r="E31" s="47">
        <v>43864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43864</v>
      </c>
      <c r="O31" s="48">
        <f t="shared" si="2"/>
        <v>0.23287569415687148</v>
      </c>
      <c r="P31" s="9"/>
    </row>
    <row r="32" spans="1:16">
      <c r="A32" s="12"/>
      <c r="B32" s="25">
        <v>334.1</v>
      </c>
      <c r="C32" s="20" t="s">
        <v>231</v>
      </c>
      <c r="D32" s="47">
        <v>28052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28052</v>
      </c>
      <c r="O32" s="48">
        <f t="shared" si="2"/>
        <v>0.14892916679939264</v>
      </c>
      <c r="P32" s="9"/>
    </row>
    <row r="33" spans="1:16">
      <c r="A33" s="12"/>
      <c r="B33" s="25">
        <v>334.2</v>
      </c>
      <c r="C33" s="20" t="s">
        <v>35</v>
      </c>
      <c r="D33" s="47">
        <v>110228</v>
      </c>
      <c r="E33" s="47">
        <v>54622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164850</v>
      </c>
      <c r="O33" s="48">
        <f t="shared" si="2"/>
        <v>0.87519510718950089</v>
      </c>
      <c r="P33" s="9"/>
    </row>
    <row r="34" spans="1:16">
      <c r="A34" s="12"/>
      <c r="B34" s="25">
        <v>334.42</v>
      </c>
      <c r="C34" s="20" t="s">
        <v>41</v>
      </c>
      <c r="D34" s="47">
        <v>360959</v>
      </c>
      <c r="E34" s="47">
        <v>21295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8" si="7">SUM(D34:M34)</f>
        <v>382254</v>
      </c>
      <c r="O34" s="48">
        <f t="shared" si="2"/>
        <v>2.0294014589239637</v>
      </c>
      <c r="P34" s="9"/>
    </row>
    <row r="35" spans="1:16">
      <c r="A35" s="12"/>
      <c r="B35" s="25">
        <v>334.5</v>
      </c>
      <c r="C35" s="20" t="s">
        <v>43</v>
      </c>
      <c r="D35" s="47">
        <v>4716</v>
      </c>
      <c r="E35" s="47">
        <v>6301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11017</v>
      </c>
      <c r="O35" s="48">
        <f t="shared" si="2"/>
        <v>5.848968453689251E-2</v>
      </c>
      <c r="P35" s="9"/>
    </row>
    <row r="36" spans="1:16">
      <c r="A36" s="12"/>
      <c r="B36" s="25">
        <v>334.69</v>
      </c>
      <c r="C36" s="20" t="s">
        <v>44</v>
      </c>
      <c r="D36" s="47">
        <v>0</v>
      </c>
      <c r="E36" s="47">
        <v>41645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41645</v>
      </c>
      <c r="O36" s="48">
        <f t="shared" si="2"/>
        <v>0.22109493623843957</v>
      </c>
      <c r="P36" s="9"/>
    </row>
    <row r="37" spans="1:16">
      <c r="A37" s="12"/>
      <c r="B37" s="25">
        <v>334.7</v>
      </c>
      <c r="C37" s="20" t="s">
        <v>45</v>
      </c>
      <c r="D37" s="47">
        <v>659208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659208</v>
      </c>
      <c r="O37" s="48">
        <f t="shared" ref="O37:O68" si="8">(N37/O$127)</f>
        <v>3.4997610932373457</v>
      </c>
      <c r="P37" s="9"/>
    </row>
    <row r="38" spans="1:16">
      <c r="A38" s="12"/>
      <c r="B38" s="25">
        <v>335.12</v>
      </c>
      <c r="C38" s="20" t="s">
        <v>182</v>
      </c>
      <c r="D38" s="47">
        <v>5223897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5223897</v>
      </c>
      <c r="O38" s="48">
        <f t="shared" si="8"/>
        <v>27.73387379352085</v>
      </c>
      <c r="P38" s="9"/>
    </row>
    <row r="39" spans="1:16">
      <c r="A39" s="12"/>
      <c r="B39" s="25">
        <v>335.13</v>
      </c>
      <c r="C39" s="20" t="s">
        <v>183</v>
      </c>
      <c r="D39" s="47">
        <v>42112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42112</v>
      </c>
      <c r="O39" s="48">
        <f t="shared" si="8"/>
        <v>0.22357425753087207</v>
      </c>
      <c r="P39" s="9"/>
    </row>
    <row r="40" spans="1:16">
      <c r="A40" s="12"/>
      <c r="B40" s="25">
        <v>335.14</v>
      </c>
      <c r="C40" s="20" t="s">
        <v>184</v>
      </c>
      <c r="D40" s="47">
        <v>48510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48510</v>
      </c>
      <c r="O40" s="48">
        <f t="shared" si="8"/>
        <v>0.25754149014111427</v>
      </c>
      <c r="P40" s="9"/>
    </row>
    <row r="41" spans="1:16">
      <c r="A41" s="12"/>
      <c r="B41" s="25">
        <v>335.15</v>
      </c>
      <c r="C41" s="20" t="s">
        <v>185</v>
      </c>
      <c r="D41" s="47">
        <v>49567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49567</v>
      </c>
      <c r="O41" s="48">
        <f t="shared" si="8"/>
        <v>0.26315314454390043</v>
      </c>
      <c r="P41" s="9"/>
    </row>
    <row r="42" spans="1:16">
      <c r="A42" s="12"/>
      <c r="B42" s="25">
        <v>335.16</v>
      </c>
      <c r="C42" s="20" t="s">
        <v>186</v>
      </c>
      <c r="D42" s="47">
        <v>236750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236750</v>
      </c>
      <c r="O42" s="48">
        <f t="shared" si="8"/>
        <v>1.2569150235190436</v>
      </c>
      <c r="P42" s="9"/>
    </row>
    <row r="43" spans="1:16">
      <c r="A43" s="12"/>
      <c r="B43" s="25">
        <v>335.18</v>
      </c>
      <c r="C43" s="20" t="s">
        <v>187</v>
      </c>
      <c r="D43" s="47">
        <v>10113258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10113258</v>
      </c>
      <c r="O43" s="48">
        <f t="shared" si="8"/>
        <v>53.691682859236138</v>
      </c>
      <c r="P43" s="9"/>
    </row>
    <row r="44" spans="1:16">
      <c r="A44" s="12"/>
      <c r="B44" s="25">
        <v>335.21</v>
      </c>
      <c r="C44" s="20" t="s">
        <v>52</v>
      </c>
      <c r="D44" s="47">
        <v>0</v>
      </c>
      <c r="E44" s="47">
        <v>72427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72427</v>
      </c>
      <c r="O44" s="48">
        <f t="shared" si="8"/>
        <v>0.38451777997218062</v>
      </c>
      <c r="P44" s="9"/>
    </row>
    <row r="45" spans="1:16">
      <c r="A45" s="12"/>
      <c r="B45" s="25">
        <v>335.49</v>
      </c>
      <c r="C45" s="20" t="s">
        <v>53</v>
      </c>
      <c r="D45" s="47">
        <v>0</v>
      </c>
      <c r="E45" s="47">
        <v>2872689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2872689</v>
      </c>
      <c r="O45" s="48">
        <f t="shared" si="8"/>
        <v>15.251218424489537</v>
      </c>
      <c r="P45" s="9"/>
    </row>
    <row r="46" spans="1:16">
      <c r="A46" s="12"/>
      <c r="B46" s="25">
        <v>335.5</v>
      </c>
      <c r="C46" s="20" t="s">
        <v>54</v>
      </c>
      <c r="D46" s="47">
        <v>0</v>
      </c>
      <c r="E46" s="47">
        <v>360447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360447</v>
      </c>
      <c r="O46" s="48">
        <f t="shared" si="8"/>
        <v>1.9136272417417897</v>
      </c>
      <c r="P46" s="9"/>
    </row>
    <row r="47" spans="1:16">
      <c r="A47" s="12"/>
      <c r="B47" s="25">
        <v>335.7</v>
      </c>
      <c r="C47" s="20" t="s">
        <v>56</v>
      </c>
      <c r="D47" s="47">
        <v>0</v>
      </c>
      <c r="E47" s="47">
        <v>52966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52966</v>
      </c>
      <c r="O47" s="48">
        <f t="shared" si="8"/>
        <v>0.28119856868303972</v>
      </c>
      <c r="P47" s="9"/>
    </row>
    <row r="48" spans="1:16">
      <c r="A48" s="12"/>
      <c r="B48" s="25">
        <v>335.9</v>
      </c>
      <c r="C48" s="20" t="s">
        <v>151</v>
      </c>
      <c r="D48" s="47">
        <v>0</v>
      </c>
      <c r="E48" s="47">
        <v>151746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151746</v>
      </c>
      <c r="O48" s="48">
        <f t="shared" si="8"/>
        <v>0.80562545790462847</v>
      </c>
      <c r="P48" s="9"/>
    </row>
    <row r="49" spans="1:16">
      <c r="A49" s="12"/>
      <c r="B49" s="25">
        <v>337.3</v>
      </c>
      <c r="C49" s="20" t="s">
        <v>58</v>
      </c>
      <c r="D49" s="47">
        <v>15000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4" si="9">SUM(D49:M49)</f>
        <v>15000</v>
      </c>
      <c r="O49" s="48">
        <f t="shared" si="8"/>
        <v>7.9635587551364947E-2</v>
      </c>
      <c r="P49" s="9"/>
    </row>
    <row r="50" spans="1:16">
      <c r="A50" s="12"/>
      <c r="B50" s="25">
        <v>337.4</v>
      </c>
      <c r="C50" s="20" t="s">
        <v>237</v>
      </c>
      <c r="D50" s="47">
        <v>0</v>
      </c>
      <c r="E50" s="47">
        <v>5829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5829</v>
      </c>
      <c r="O50" s="48">
        <f t="shared" si="8"/>
        <v>3.0946389322460421E-2</v>
      </c>
      <c r="P50" s="9"/>
    </row>
    <row r="51" spans="1:16">
      <c r="A51" s="12"/>
      <c r="B51" s="25">
        <v>337.9</v>
      </c>
      <c r="C51" s="20" t="s">
        <v>260</v>
      </c>
      <c r="D51" s="47">
        <v>132696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132696</v>
      </c>
      <c r="O51" s="48">
        <f t="shared" si="8"/>
        <v>0.70448826171439494</v>
      </c>
      <c r="P51" s="9"/>
    </row>
    <row r="52" spans="1:16">
      <c r="A52" s="12"/>
      <c r="B52" s="25">
        <v>338</v>
      </c>
      <c r="C52" s="20" t="s">
        <v>59</v>
      </c>
      <c r="D52" s="47">
        <v>1413764</v>
      </c>
      <c r="E52" s="47">
        <v>1213630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2627394</v>
      </c>
      <c r="O52" s="48">
        <f t="shared" si="8"/>
        <v>13.948937661262065</v>
      </c>
      <c r="P52" s="9"/>
    </row>
    <row r="53" spans="1:16" ht="15.75">
      <c r="A53" s="29" t="s">
        <v>65</v>
      </c>
      <c r="B53" s="30"/>
      <c r="C53" s="31"/>
      <c r="D53" s="32">
        <f t="shared" ref="D53:M53" si="10">SUM(D54:D99)</f>
        <v>13330570</v>
      </c>
      <c r="E53" s="32">
        <f t="shared" si="10"/>
        <v>18903441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39647185</v>
      </c>
      <c r="J53" s="32">
        <f t="shared" si="10"/>
        <v>30808502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 t="shared" si="9"/>
        <v>102689698</v>
      </c>
      <c r="O53" s="46">
        <f t="shared" si="8"/>
        <v>545.1836290468151</v>
      </c>
      <c r="P53" s="10"/>
    </row>
    <row r="54" spans="1:16">
      <c r="A54" s="12"/>
      <c r="B54" s="25">
        <v>341.1</v>
      </c>
      <c r="C54" s="20" t="s">
        <v>188</v>
      </c>
      <c r="D54" s="47">
        <v>958447</v>
      </c>
      <c r="E54" s="47">
        <v>936803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1895250</v>
      </c>
      <c r="O54" s="48">
        <f t="shared" si="8"/>
        <v>10.061956487114962</v>
      </c>
      <c r="P54" s="9"/>
    </row>
    <row r="55" spans="1:16">
      <c r="A55" s="12"/>
      <c r="B55" s="25">
        <v>341.2</v>
      </c>
      <c r="C55" s="20" t="s">
        <v>189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24525</v>
      </c>
      <c r="J55" s="47">
        <v>30808502</v>
      </c>
      <c r="K55" s="47">
        <v>0</v>
      </c>
      <c r="L55" s="47">
        <v>0</v>
      </c>
      <c r="M55" s="47">
        <v>0</v>
      </c>
      <c r="N55" s="47">
        <f t="shared" ref="N55:N99" si="11">SUM(D55:M55)</f>
        <v>30833027</v>
      </c>
      <c r="O55" s="48">
        <f t="shared" si="8"/>
        <v>163.69374807547331</v>
      </c>
      <c r="P55" s="9"/>
    </row>
    <row r="56" spans="1:16">
      <c r="A56" s="12"/>
      <c r="B56" s="25">
        <v>341.3</v>
      </c>
      <c r="C56" s="20" t="s">
        <v>190</v>
      </c>
      <c r="D56" s="47">
        <v>4846785</v>
      </c>
      <c r="E56" s="47">
        <v>20880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4867665</v>
      </c>
      <c r="O56" s="48">
        <f t="shared" si="8"/>
        <v>25.842624151880994</v>
      </c>
      <c r="P56" s="9"/>
    </row>
    <row r="57" spans="1:16">
      <c r="A57" s="12"/>
      <c r="B57" s="25">
        <v>341.52</v>
      </c>
      <c r="C57" s="20" t="s">
        <v>191</v>
      </c>
      <c r="D57" s="47">
        <v>99053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99053</v>
      </c>
      <c r="O57" s="48">
        <f t="shared" si="8"/>
        <v>0.52587625691502349</v>
      </c>
      <c r="P57" s="9"/>
    </row>
    <row r="58" spans="1:16">
      <c r="A58" s="12"/>
      <c r="B58" s="25">
        <v>341.8</v>
      </c>
      <c r="C58" s="20" t="s">
        <v>192</v>
      </c>
      <c r="D58" s="47">
        <v>2017918</v>
      </c>
      <c r="E58" s="47">
        <v>0</v>
      </c>
      <c r="F58" s="47">
        <v>0</v>
      </c>
      <c r="G58" s="47">
        <v>0</v>
      </c>
      <c r="H58" s="47">
        <v>0</v>
      </c>
      <c r="I58" s="47">
        <v>90382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2108300</v>
      </c>
      <c r="O58" s="48">
        <f t="shared" si="8"/>
        <v>11.19304728230285</v>
      </c>
      <c r="P58" s="9"/>
    </row>
    <row r="59" spans="1:16">
      <c r="A59" s="12"/>
      <c r="B59" s="25">
        <v>341.9</v>
      </c>
      <c r="C59" s="20" t="s">
        <v>193</v>
      </c>
      <c r="D59" s="47">
        <v>796378</v>
      </c>
      <c r="E59" s="47">
        <v>388456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1184834</v>
      </c>
      <c r="O59" s="48">
        <f t="shared" si="8"/>
        <v>6.2903301160555962</v>
      </c>
      <c r="P59" s="9"/>
    </row>
    <row r="60" spans="1:16">
      <c r="A60" s="12"/>
      <c r="B60" s="25">
        <v>342.1</v>
      </c>
      <c r="C60" s="20" t="s">
        <v>74</v>
      </c>
      <c r="D60" s="47">
        <v>3031104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3031104</v>
      </c>
      <c r="O60" s="48">
        <f t="shared" si="8"/>
        <v>16.0922498646195</v>
      </c>
      <c r="P60" s="9"/>
    </row>
    <row r="61" spans="1:16">
      <c r="A61" s="12"/>
      <c r="B61" s="25">
        <v>342.3</v>
      </c>
      <c r="C61" s="20" t="s">
        <v>76</v>
      </c>
      <c r="D61" s="47">
        <v>202987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202987</v>
      </c>
      <c r="O61" s="48">
        <f t="shared" si="8"/>
        <v>1.0776659340192611</v>
      </c>
      <c r="P61" s="9"/>
    </row>
    <row r="62" spans="1:16">
      <c r="A62" s="12"/>
      <c r="B62" s="25">
        <v>342.5</v>
      </c>
      <c r="C62" s="20" t="s">
        <v>78</v>
      </c>
      <c r="D62" s="47">
        <v>2474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2474</v>
      </c>
      <c r="O62" s="48">
        <f t="shared" si="8"/>
        <v>1.3134562906805126E-2</v>
      </c>
      <c r="P62" s="9"/>
    </row>
    <row r="63" spans="1:16">
      <c r="A63" s="12"/>
      <c r="B63" s="25">
        <v>342.6</v>
      </c>
      <c r="C63" s="20" t="s">
        <v>79</v>
      </c>
      <c r="D63" s="47">
        <v>0</v>
      </c>
      <c r="E63" s="47">
        <v>7621788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7621788</v>
      </c>
      <c r="O63" s="48">
        <f t="shared" si="8"/>
        <v>40.464371038129521</v>
      </c>
      <c r="P63" s="9"/>
    </row>
    <row r="64" spans="1:16">
      <c r="A64" s="12"/>
      <c r="B64" s="25">
        <v>342.9</v>
      </c>
      <c r="C64" s="20" t="s">
        <v>80</v>
      </c>
      <c r="D64" s="47">
        <v>0</v>
      </c>
      <c r="E64" s="47">
        <v>5187370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5187370</v>
      </c>
      <c r="O64" s="48">
        <f t="shared" si="8"/>
        <v>27.539950519754935</v>
      </c>
      <c r="P64" s="9"/>
    </row>
    <row r="65" spans="1:16">
      <c r="A65" s="12"/>
      <c r="B65" s="25">
        <v>343.3</v>
      </c>
      <c r="C65" s="20" t="s">
        <v>81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17512753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17512753</v>
      </c>
      <c r="O65" s="48">
        <f t="shared" si="8"/>
        <v>92.975891653128613</v>
      </c>
      <c r="P65" s="9"/>
    </row>
    <row r="66" spans="1:16">
      <c r="A66" s="12"/>
      <c r="B66" s="25">
        <v>343.4</v>
      </c>
      <c r="C66" s="20" t="s">
        <v>82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3367457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3367457</v>
      </c>
      <c r="O66" s="48">
        <f t="shared" si="8"/>
        <v>17.877961116597117</v>
      </c>
      <c r="P66" s="9"/>
    </row>
    <row r="67" spans="1:16">
      <c r="A67" s="12"/>
      <c r="B67" s="25">
        <v>343.5</v>
      </c>
      <c r="C67" s="20" t="s">
        <v>83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18094909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18094909</v>
      </c>
      <c r="O67" s="48">
        <f t="shared" si="8"/>
        <v>96.066580660232106</v>
      </c>
      <c r="P67" s="9"/>
    </row>
    <row r="68" spans="1:16">
      <c r="A68" s="12"/>
      <c r="B68" s="25">
        <v>343.6</v>
      </c>
      <c r="C68" s="20" t="s">
        <v>84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491891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491891</v>
      </c>
      <c r="O68" s="48">
        <f t="shared" si="8"/>
        <v>2.6114685864152305</v>
      </c>
      <c r="P68" s="9"/>
    </row>
    <row r="69" spans="1:16">
      <c r="A69" s="12"/>
      <c r="B69" s="25">
        <v>343.9</v>
      </c>
      <c r="C69" s="20" t="s">
        <v>85</v>
      </c>
      <c r="D69" s="47">
        <v>190100</v>
      </c>
      <c r="E69" s="47">
        <v>75115</v>
      </c>
      <c r="F69" s="47">
        <v>0</v>
      </c>
      <c r="G69" s="47">
        <v>0</v>
      </c>
      <c r="H69" s="47">
        <v>0</v>
      </c>
      <c r="I69" s="47">
        <v>65268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330483</v>
      </c>
      <c r="O69" s="48">
        <f t="shared" ref="O69:O100" si="12">(N69/O$127)</f>
        <v>1.7545471920491829</v>
      </c>
      <c r="P69" s="9"/>
    </row>
    <row r="70" spans="1:16">
      <c r="A70" s="12"/>
      <c r="B70" s="25">
        <v>344.3</v>
      </c>
      <c r="C70" s="20" t="s">
        <v>194</v>
      </c>
      <c r="D70" s="47">
        <v>147853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147853</v>
      </c>
      <c r="O70" s="48">
        <f t="shared" si="12"/>
        <v>0.78495736841546415</v>
      </c>
      <c r="P70" s="9"/>
    </row>
    <row r="71" spans="1:16">
      <c r="A71" s="12"/>
      <c r="B71" s="25">
        <v>344.9</v>
      </c>
      <c r="C71" s="20" t="s">
        <v>195</v>
      </c>
      <c r="D71" s="47">
        <v>0</v>
      </c>
      <c r="E71" s="47">
        <v>853541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853541</v>
      </c>
      <c r="O71" s="48">
        <f t="shared" si="12"/>
        <v>4.5314826022786399</v>
      </c>
      <c r="P71" s="9"/>
    </row>
    <row r="72" spans="1:16">
      <c r="A72" s="12"/>
      <c r="B72" s="25">
        <v>346.4</v>
      </c>
      <c r="C72" s="20" t="s">
        <v>90</v>
      </c>
      <c r="D72" s="47">
        <v>224203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224203</v>
      </c>
      <c r="O72" s="48">
        <f t="shared" si="12"/>
        <v>1.1903025090519117</v>
      </c>
      <c r="P72" s="9"/>
    </row>
    <row r="73" spans="1:16">
      <c r="A73" s="12"/>
      <c r="B73" s="25">
        <v>347.1</v>
      </c>
      <c r="C73" s="20" t="s">
        <v>91</v>
      </c>
      <c r="D73" s="47">
        <v>49070</v>
      </c>
      <c r="E73" s="47">
        <v>114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49184</v>
      </c>
      <c r="O73" s="48">
        <f t="shared" si="12"/>
        <v>0.26111978254175561</v>
      </c>
      <c r="P73" s="9"/>
    </row>
    <row r="74" spans="1:16">
      <c r="A74" s="12"/>
      <c r="B74" s="25">
        <v>347.2</v>
      </c>
      <c r="C74" s="20" t="s">
        <v>92</v>
      </c>
      <c r="D74" s="47">
        <v>708640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708640</v>
      </c>
      <c r="O74" s="48">
        <f t="shared" si="12"/>
        <v>3.7621975174932842</v>
      </c>
      <c r="P74" s="9"/>
    </row>
    <row r="75" spans="1:16">
      <c r="A75" s="12"/>
      <c r="B75" s="25">
        <v>347.4</v>
      </c>
      <c r="C75" s="20" t="s">
        <v>94</v>
      </c>
      <c r="D75" s="47">
        <v>26361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26361</v>
      </c>
      <c r="O75" s="48">
        <f t="shared" si="12"/>
        <v>0.13995158156276877</v>
      </c>
      <c r="P75" s="9"/>
    </row>
    <row r="76" spans="1:16">
      <c r="A76" s="12"/>
      <c r="B76" s="25">
        <v>348.11</v>
      </c>
      <c r="C76" s="20" t="s">
        <v>197</v>
      </c>
      <c r="D76" s="47">
        <v>0</v>
      </c>
      <c r="E76" s="47">
        <v>89704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89704</v>
      </c>
      <c r="O76" s="48">
        <f t="shared" si="12"/>
        <v>0.47624204971384276</v>
      </c>
      <c r="P76" s="9"/>
    </row>
    <row r="77" spans="1:16">
      <c r="A77" s="12"/>
      <c r="B77" s="25">
        <v>348.12</v>
      </c>
      <c r="C77" s="20" t="s">
        <v>198</v>
      </c>
      <c r="D77" s="47">
        <v>0</v>
      </c>
      <c r="E77" s="47">
        <v>6786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92" si="13">SUM(D77:M77)</f>
        <v>6786</v>
      </c>
      <c r="O77" s="48">
        <f t="shared" si="12"/>
        <v>3.6027139808237504E-2</v>
      </c>
      <c r="P77" s="9"/>
    </row>
    <row r="78" spans="1:16">
      <c r="A78" s="12"/>
      <c r="B78" s="25">
        <v>348.13</v>
      </c>
      <c r="C78" s="20" t="s">
        <v>199</v>
      </c>
      <c r="D78" s="47">
        <v>0</v>
      </c>
      <c r="E78" s="47">
        <v>67731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67731</v>
      </c>
      <c r="O78" s="48">
        <f t="shared" si="12"/>
        <v>0.3595865320294333</v>
      </c>
      <c r="P78" s="9"/>
    </row>
    <row r="79" spans="1:16">
      <c r="A79" s="12"/>
      <c r="B79" s="25">
        <v>348.22</v>
      </c>
      <c r="C79" s="20" t="s">
        <v>200</v>
      </c>
      <c r="D79" s="47">
        <v>0</v>
      </c>
      <c r="E79" s="47">
        <v>130599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130599</v>
      </c>
      <c r="O79" s="48">
        <f t="shared" si="12"/>
        <v>0.69335520657471406</v>
      </c>
      <c r="P79" s="9"/>
    </row>
    <row r="80" spans="1:16">
      <c r="A80" s="12"/>
      <c r="B80" s="25">
        <v>348.23</v>
      </c>
      <c r="C80" s="20" t="s">
        <v>201</v>
      </c>
      <c r="D80" s="47">
        <v>29197</v>
      </c>
      <c r="E80" s="47">
        <v>182008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211205</v>
      </c>
      <c r="O80" s="48">
        <f t="shared" si="12"/>
        <v>1.121295617919069</v>
      </c>
      <c r="P80" s="9"/>
    </row>
    <row r="81" spans="1:16">
      <c r="A81" s="12"/>
      <c r="B81" s="25">
        <v>348.31</v>
      </c>
      <c r="C81" s="20" t="s">
        <v>202</v>
      </c>
      <c r="D81" s="47">
        <v>0</v>
      </c>
      <c r="E81" s="47">
        <v>1010599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1010599</v>
      </c>
      <c r="O81" s="48">
        <f t="shared" si="12"/>
        <v>5.3653096762547916</v>
      </c>
      <c r="P81" s="9"/>
    </row>
    <row r="82" spans="1:16">
      <c r="A82" s="12"/>
      <c r="B82" s="25">
        <v>348.32</v>
      </c>
      <c r="C82" s="20" t="s">
        <v>203</v>
      </c>
      <c r="D82" s="47">
        <v>0</v>
      </c>
      <c r="E82" s="47">
        <v>2638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2638</v>
      </c>
      <c r="O82" s="48">
        <f t="shared" si="12"/>
        <v>1.400524533070005E-2</v>
      </c>
      <c r="P82" s="9"/>
    </row>
    <row r="83" spans="1:16">
      <c r="A83" s="12"/>
      <c r="B83" s="25">
        <v>348.41</v>
      </c>
      <c r="C83" s="20" t="s">
        <v>204</v>
      </c>
      <c r="D83" s="47">
        <v>0</v>
      </c>
      <c r="E83" s="47">
        <v>466791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466791</v>
      </c>
      <c r="O83" s="48">
        <f t="shared" si="12"/>
        <v>2.4782117032459468</v>
      </c>
      <c r="P83" s="9"/>
    </row>
    <row r="84" spans="1:16">
      <c r="A84" s="12"/>
      <c r="B84" s="25">
        <v>348.42</v>
      </c>
      <c r="C84" s="20" t="s">
        <v>205</v>
      </c>
      <c r="D84" s="47">
        <v>0</v>
      </c>
      <c r="E84" s="47">
        <v>219210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219210</v>
      </c>
      <c r="O84" s="48">
        <f t="shared" si="12"/>
        <v>1.1637944764756474</v>
      </c>
      <c r="P84" s="9"/>
    </row>
    <row r="85" spans="1:16">
      <c r="A85" s="12"/>
      <c r="B85" s="25">
        <v>348.48</v>
      </c>
      <c r="C85" s="20" t="s">
        <v>206</v>
      </c>
      <c r="D85" s="47">
        <v>0</v>
      </c>
      <c r="E85" s="47">
        <v>19796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19796</v>
      </c>
      <c r="O85" s="48">
        <f t="shared" si="12"/>
        <v>0.10509773941112137</v>
      </c>
      <c r="P85" s="9"/>
    </row>
    <row r="86" spans="1:16">
      <c r="A86" s="12"/>
      <c r="B86" s="25">
        <v>348.51</v>
      </c>
      <c r="C86" s="20" t="s">
        <v>207</v>
      </c>
      <c r="D86" s="47">
        <v>0</v>
      </c>
      <c r="E86" s="47">
        <v>67225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67225</v>
      </c>
      <c r="O86" s="48">
        <f t="shared" si="12"/>
        <v>0.35690015820936727</v>
      </c>
      <c r="P86" s="9"/>
    </row>
    <row r="87" spans="1:16">
      <c r="A87" s="12"/>
      <c r="B87" s="25">
        <v>348.52</v>
      </c>
      <c r="C87" s="20" t="s">
        <v>208</v>
      </c>
      <c r="D87" s="47">
        <v>0</v>
      </c>
      <c r="E87" s="47">
        <v>171305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171305</v>
      </c>
      <c r="O87" s="48">
        <f t="shared" si="12"/>
        <v>0.90946495503243818</v>
      </c>
      <c r="P87" s="9"/>
    </row>
    <row r="88" spans="1:16">
      <c r="A88" s="12"/>
      <c r="B88" s="25">
        <v>348.53</v>
      </c>
      <c r="C88" s="20" t="s">
        <v>209</v>
      </c>
      <c r="D88" s="47">
        <v>0</v>
      </c>
      <c r="E88" s="47">
        <v>365157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365157</v>
      </c>
      <c r="O88" s="48">
        <f t="shared" si="12"/>
        <v>1.9386328162329183</v>
      </c>
      <c r="P88" s="9"/>
    </row>
    <row r="89" spans="1:16">
      <c r="A89" s="12"/>
      <c r="B89" s="25">
        <v>348.61</v>
      </c>
      <c r="C89" s="20" t="s">
        <v>257</v>
      </c>
      <c r="D89" s="47">
        <v>0</v>
      </c>
      <c r="E89" s="47">
        <v>7020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7020</v>
      </c>
      <c r="O89" s="48">
        <f t="shared" si="12"/>
        <v>3.7269454974038801E-2</v>
      </c>
      <c r="P89" s="9"/>
    </row>
    <row r="90" spans="1:16">
      <c r="A90" s="12"/>
      <c r="B90" s="25">
        <v>348.62</v>
      </c>
      <c r="C90" s="20" t="s">
        <v>210</v>
      </c>
      <c r="D90" s="47">
        <v>0</v>
      </c>
      <c r="E90" s="47">
        <v>311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311</v>
      </c>
      <c r="O90" s="48">
        <f t="shared" si="12"/>
        <v>1.6511111818983001E-3</v>
      </c>
      <c r="P90" s="9"/>
    </row>
    <row r="91" spans="1:16">
      <c r="A91" s="12"/>
      <c r="B91" s="25">
        <v>348.71</v>
      </c>
      <c r="C91" s="20" t="s">
        <v>211</v>
      </c>
      <c r="D91" s="47">
        <v>0</v>
      </c>
      <c r="E91" s="47">
        <v>209988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209988</v>
      </c>
      <c r="O91" s="48">
        <f t="shared" si="12"/>
        <v>1.1148345172490683</v>
      </c>
      <c r="P91" s="9"/>
    </row>
    <row r="92" spans="1:16">
      <c r="A92" s="12"/>
      <c r="B92" s="25">
        <v>348.72</v>
      </c>
      <c r="C92" s="20" t="s">
        <v>212</v>
      </c>
      <c r="D92" s="47">
        <v>0</v>
      </c>
      <c r="E92" s="47">
        <v>21398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21398</v>
      </c>
      <c r="O92" s="48">
        <f t="shared" si="12"/>
        <v>0.11360282016160715</v>
      </c>
      <c r="P92" s="9"/>
    </row>
    <row r="93" spans="1:16">
      <c r="A93" s="12"/>
      <c r="B93" s="25">
        <v>348.92099999999999</v>
      </c>
      <c r="C93" s="20" t="s">
        <v>213</v>
      </c>
      <c r="D93" s="47">
        <v>0</v>
      </c>
      <c r="E93" s="47">
        <v>53093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53093</v>
      </c>
      <c r="O93" s="48">
        <f t="shared" si="12"/>
        <v>0.2818728166576413</v>
      </c>
      <c r="P93" s="9"/>
    </row>
    <row r="94" spans="1:16">
      <c r="A94" s="12"/>
      <c r="B94" s="25">
        <v>348.92200000000003</v>
      </c>
      <c r="C94" s="20" t="s">
        <v>214</v>
      </c>
      <c r="D94" s="47">
        <v>0</v>
      </c>
      <c r="E94" s="47">
        <v>53093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53093</v>
      </c>
      <c r="O94" s="48">
        <f t="shared" si="12"/>
        <v>0.2818728166576413</v>
      </c>
      <c r="P94" s="9"/>
    </row>
    <row r="95" spans="1:16">
      <c r="A95" s="12"/>
      <c r="B95" s="25">
        <v>348.923</v>
      </c>
      <c r="C95" s="20" t="s">
        <v>215</v>
      </c>
      <c r="D95" s="47">
        <v>0</v>
      </c>
      <c r="E95" s="47">
        <v>53093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53093</v>
      </c>
      <c r="O95" s="48">
        <f t="shared" si="12"/>
        <v>0.2818728166576413</v>
      </c>
      <c r="P95" s="9"/>
    </row>
    <row r="96" spans="1:16">
      <c r="A96" s="12"/>
      <c r="B96" s="25">
        <v>348.92399999999998</v>
      </c>
      <c r="C96" s="20" t="s">
        <v>216</v>
      </c>
      <c r="D96" s="47">
        <v>0</v>
      </c>
      <c r="E96" s="47">
        <v>53093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53093</v>
      </c>
      <c r="O96" s="48">
        <f t="shared" si="12"/>
        <v>0.2818728166576413</v>
      </c>
      <c r="P96" s="9"/>
    </row>
    <row r="97" spans="1:16">
      <c r="A97" s="12"/>
      <c r="B97" s="25">
        <v>348.93</v>
      </c>
      <c r="C97" s="20" t="s">
        <v>217</v>
      </c>
      <c r="D97" s="47">
        <v>0</v>
      </c>
      <c r="E97" s="47">
        <v>372818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372818</v>
      </c>
      <c r="O97" s="48">
        <f t="shared" si="12"/>
        <v>1.9793053653149852</v>
      </c>
      <c r="P97" s="9"/>
    </row>
    <row r="98" spans="1:16">
      <c r="A98" s="12"/>
      <c r="B98" s="25">
        <v>348.99</v>
      </c>
      <c r="C98" s="20" t="s">
        <v>219</v>
      </c>
      <c r="D98" s="47">
        <v>0</v>
      </c>
      <c r="E98" s="47">
        <v>120126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120126</v>
      </c>
      <c r="O98" s="48">
        <f t="shared" si="12"/>
        <v>0.6377536393463511</v>
      </c>
      <c r="P98" s="9"/>
    </row>
    <row r="99" spans="1:16">
      <c r="A99" s="12"/>
      <c r="B99" s="25">
        <v>349</v>
      </c>
      <c r="C99" s="20" t="s">
        <v>1</v>
      </c>
      <c r="D99" s="47">
        <v>0</v>
      </c>
      <c r="E99" s="47">
        <v>75792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75792</v>
      </c>
      <c r="O99" s="48">
        <f t="shared" si="12"/>
        <v>0.40238269677953686</v>
      </c>
      <c r="P99" s="9"/>
    </row>
    <row r="100" spans="1:16" ht="15.75">
      <c r="A100" s="29" t="s">
        <v>66</v>
      </c>
      <c r="B100" s="30"/>
      <c r="C100" s="31"/>
      <c r="D100" s="32">
        <f t="shared" ref="D100:M100" si="14">SUM(D101:D106)</f>
        <v>137409</v>
      </c>
      <c r="E100" s="32">
        <f t="shared" si="14"/>
        <v>1505100</v>
      </c>
      <c r="F100" s="32">
        <f t="shared" si="14"/>
        <v>0</v>
      </c>
      <c r="G100" s="32">
        <f t="shared" si="14"/>
        <v>0</v>
      </c>
      <c r="H100" s="32">
        <f t="shared" si="14"/>
        <v>0</v>
      </c>
      <c r="I100" s="32">
        <f t="shared" si="14"/>
        <v>0</v>
      </c>
      <c r="J100" s="32">
        <f t="shared" si="14"/>
        <v>0</v>
      </c>
      <c r="K100" s="32">
        <f t="shared" si="14"/>
        <v>0</v>
      </c>
      <c r="L100" s="32">
        <f t="shared" si="14"/>
        <v>0</v>
      </c>
      <c r="M100" s="32">
        <f t="shared" si="14"/>
        <v>0</v>
      </c>
      <c r="N100" s="32">
        <f t="shared" ref="N100:N108" si="15">SUM(D100:M100)</f>
        <v>1642509</v>
      </c>
      <c r="O100" s="46">
        <f t="shared" si="12"/>
        <v>8.7201446182269926</v>
      </c>
      <c r="P100" s="10"/>
    </row>
    <row r="101" spans="1:16">
      <c r="A101" s="13"/>
      <c r="B101" s="40">
        <v>351.1</v>
      </c>
      <c r="C101" s="21" t="s">
        <v>118</v>
      </c>
      <c r="D101" s="47">
        <v>565</v>
      </c>
      <c r="E101" s="47">
        <v>120990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121555</v>
      </c>
      <c r="O101" s="48">
        <f t="shared" ref="O101:O125" si="16">(N101/O$127)</f>
        <v>0.64534025632041114</v>
      </c>
      <c r="P101" s="9"/>
    </row>
    <row r="102" spans="1:16">
      <c r="A102" s="13"/>
      <c r="B102" s="40">
        <v>351.2</v>
      </c>
      <c r="C102" s="21" t="s">
        <v>119</v>
      </c>
      <c r="D102" s="47">
        <v>0</v>
      </c>
      <c r="E102" s="47">
        <v>341093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341093</v>
      </c>
      <c r="O102" s="48">
        <f t="shared" si="16"/>
        <v>1.8108760976438485</v>
      </c>
      <c r="P102" s="9"/>
    </row>
    <row r="103" spans="1:16">
      <c r="A103" s="13"/>
      <c r="B103" s="40">
        <v>351.5</v>
      </c>
      <c r="C103" s="21" t="s">
        <v>120</v>
      </c>
      <c r="D103" s="47">
        <v>0</v>
      </c>
      <c r="E103" s="47">
        <v>477359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477359</v>
      </c>
      <c r="O103" s="48">
        <f t="shared" si="16"/>
        <v>2.5343176291954683</v>
      </c>
      <c r="P103" s="9"/>
    </row>
    <row r="104" spans="1:16">
      <c r="A104" s="13"/>
      <c r="B104" s="40">
        <v>351.8</v>
      </c>
      <c r="C104" s="21" t="s">
        <v>220</v>
      </c>
      <c r="D104" s="47">
        <v>0</v>
      </c>
      <c r="E104" s="47">
        <v>178087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178087</v>
      </c>
      <c r="O104" s="48">
        <f t="shared" si="16"/>
        <v>0.94547085868399539</v>
      </c>
      <c r="P104" s="9"/>
    </row>
    <row r="105" spans="1:16">
      <c r="A105" s="13"/>
      <c r="B105" s="40">
        <v>354</v>
      </c>
      <c r="C105" s="21" t="s">
        <v>121</v>
      </c>
      <c r="D105" s="47">
        <v>135333</v>
      </c>
      <c r="E105" s="47">
        <v>36235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171568</v>
      </c>
      <c r="O105" s="48">
        <f t="shared" si="16"/>
        <v>0.91086123233417216</v>
      </c>
      <c r="P105" s="9"/>
    </row>
    <row r="106" spans="1:16">
      <c r="A106" s="13"/>
      <c r="B106" s="40">
        <v>359</v>
      </c>
      <c r="C106" s="21" t="s">
        <v>124</v>
      </c>
      <c r="D106" s="47">
        <v>1511</v>
      </c>
      <c r="E106" s="47">
        <v>351336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352847</v>
      </c>
      <c r="O106" s="48">
        <f t="shared" si="16"/>
        <v>1.873278544049098</v>
      </c>
      <c r="P106" s="9"/>
    </row>
    <row r="107" spans="1:16" ht="15.75">
      <c r="A107" s="29" t="s">
        <v>4</v>
      </c>
      <c r="B107" s="30"/>
      <c r="C107" s="31"/>
      <c r="D107" s="32">
        <f t="shared" ref="D107:M107" si="17">SUM(D108:D114)</f>
        <v>2758340</v>
      </c>
      <c r="E107" s="32">
        <f t="shared" si="17"/>
        <v>4290629</v>
      </c>
      <c r="F107" s="32">
        <f t="shared" si="17"/>
        <v>1079</v>
      </c>
      <c r="G107" s="32">
        <f t="shared" si="17"/>
        <v>504648</v>
      </c>
      <c r="H107" s="32">
        <f t="shared" si="17"/>
        <v>0</v>
      </c>
      <c r="I107" s="32">
        <f t="shared" si="17"/>
        <v>6313476</v>
      </c>
      <c r="J107" s="32">
        <f t="shared" si="17"/>
        <v>1471518</v>
      </c>
      <c r="K107" s="32">
        <f t="shared" si="17"/>
        <v>0</v>
      </c>
      <c r="L107" s="32">
        <f t="shared" si="17"/>
        <v>0</v>
      </c>
      <c r="M107" s="32">
        <f t="shared" si="17"/>
        <v>0</v>
      </c>
      <c r="N107" s="32">
        <f t="shared" si="15"/>
        <v>15339690</v>
      </c>
      <c r="O107" s="46">
        <f t="shared" si="16"/>
        <v>81.439015067053163</v>
      </c>
      <c r="P107" s="10"/>
    </row>
    <row r="108" spans="1:16">
      <c r="A108" s="12"/>
      <c r="B108" s="25">
        <v>361.1</v>
      </c>
      <c r="C108" s="20" t="s">
        <v>126</v>
      </c>
      <c r="D108" s="47">
        <v>667679</v>
      </c>
      <c r="E108" s="47">
        <v>1475352</v>
      </c>
      <c r="F108" s="47">
        <v>884</v>
      </c>
      <c r="G108" s="47">
        <v>249349</v>
      </c>
      <c r="H108" s="47">
        <v>0</v>
      </c>
      <c r="I108" s="47">
        <v>1827959</v>
      </c>
      <c r="J108" s="47">
        <v>339910</v>
      </c>
      <c r="K108" s="47">
        <v>0</v>
      </c>
      <c r="L108" s="47">
        <v>0</v>
      </c>
      <c r="M108" s="47">
        <v>0</v>
      </c>
      <c r="N108" s="47">
        <f t="shared" si="15"/>
        <v>4561133</v>
      </c>
      <c r="O108" s="48">
        <f t="shared" si="16"/>
        <v>24.21523375699466</v>
      </c>
      <c r="P108" s="9"/>
    </row>
    <row r="109" spans="1:16">
      <c r="A109" s="12"/>
      <c r="B109" s="25">
        <v>361.3</v>
      </c>
      <c r="C109" s="20" t="s">
        <v>127</v>
      </c>
      <c r="D109" s="47">
        <v>453067</v>
      </c>
      <c r="E109" s="47">
        <v>1478323</v>
      </c>
      <c r="F109" s="47">
        <v>195</v>
      </c>
      <c r="G109" s="47">
        <v>255299</v>
      </c>
      <c r="H109" s="47">
        <v>0</v>
      </c>
      <c r="I109" s="47">
        <v>1685720</v>
      </c>
      <c r="J109" s="47">
        <v>270042</v>
      </c>
      <c r="K109" s="47">
        <v>0</v>
      </c>
      <c r="L109" s="47">
        <v>0</v>
      </c>
      <c r="M109" s="47">
        <v>0</v>
      </c>
      <c r="N109" s="47">
        <f t="shared" ref="N109:N114" si="18">SUM(D109:M109)</f>
        <v>4142646</v>
      </c>
      <c r="O109" s="48">
        <f t="shared" si="16"/>
        <v>21.993469881820786</v>
      </c>
      <c r="P109" s="9"/>
    </row>
    <row r="110" spans="1:16">
      <c r="A110" s="12"/>
      <c r="B110" s="25">
        <v>362</v>
      </c>
      <c r="C110" s="20" t="s">
        <v>128</v>
      </c>
      <c r="D110" s="47">
        <v>1116437</v>
      </c>
      <c r="E110" s="47">
        <v>355738</v>
      </c>
      <c r="F110" s="47">
        <v>0</v>
      </c>
      <c r="G110" s="47">
        <v>0</v>
      </c>
      <c r="H110" s="47">
        <v>0</v>
      </c>
      <c r="I110" s="47">
        <v>1987839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8"/>
        <v>3460014</v>
      </c>
      <c r="O110" s="48">
        <f t="shared" si="16"/>
        <v>18.369349855063231</v>
      </c>
      <c r="P110" s="9"/>
    </row>
    <row r="111" spans="1:16">
      <c r="A111" s="12"/>
      <c r="B111" s="25">
        <v>364</v>
      </c>
      <c r="C111" s="20" t="s">
        <v>222</v>
      </c>
      <c r="D111" s="47">
        <v>23118</v>
      </c>
      <c r="E111" s="47">
        <v>2163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8"/>
        <v>25281</v>
      </c>
      <c r="O111" s="48">
        <f t="shared" si="16"/>
        <v>0.1342178192590705</v>
      </c>
      <c r="P111" s="9"/>
    </row>
    <row r="112" spans="1:16">
      <c r="A112" s="12"/>
      <c r="B112" s="25">
        <v>365</v>
      </c>
      <c r="C112" s="20" t="s">
        <v>223</v>
      </c>
      <c r="D112" s="47">
        <v>1294</v>
      </c>
      <c r="E112" s="47">
        <v>2212</v>
      </c>
      <c r="F112" s="47">
        <v>0</v>
      </c>
      <c r="G112" s="47">
        <v>0</v>
      </c>
      <c r="H112" s="47">
        <v>0</v>
      </c>
      <c r="I112" s="47">
        <v>150258</v>
      </c>
      <c r="J112" s="47">
        <v>988</v>
      </c>
      <c r="K112" s="47">
        <v>0</v>
      </c>
      <c r="L112" s="47">
        <v>0</v>
      </c>
      <c r="M112" s="47">
        <v>0</v>
      </c>
      <c r="N112" s="47">
        <f t="shared" si="18"/>
        <v>154752</v>
      </c>
      <c r="O112" s="48">
        <f t="shared" si="16"/>
        <v>0.82158442964992195</v>
      </c>
      <c r="P112" s="9"/>
    </row>
    <row r="113" spans="1:119">
      <c r="A113" s="12"/>
      <c r="B113" s="25">
        <v>366</v>
      </c>
      <c r="C113" s="20" t="s">
        <v>131</v>
      </c>
      <c r="D113" s="47">
        <v>43209</v>
      </c>
      <c r="E113" s="47">
        <v>32966</v>
      </c>
      <c r="F113" s="47">
        <v>0</v>
      </c>
      <c r="G113" s="47">
        <v>0</v>
      </c>
      <c r="H113" s="47">
        <v>0</v>
      </c>
      <c r="I113" s="47">
        <v>0</v>
      </c>
      <c r="J113" s="47">
        <v>404355</v>
      </c>
      <c r="K113" s="47">
        <v>0</v>
      </c>
      <c r="L113" s="47">
        <v>0</v>
      </c>
      <c r="M113" s="47">
        <v>0</v>
      </c>
      <c r="N113" s="47">
        <f t="shared" si="18"/>
        <v>480530</v>
      </c>
      <c r="O113" s="48">
        <f t="shared" si="16"/>
        <v>2.551152592403827</v>
      </c>
      <c r="P113" s="9"/>
    </row>
    <row r="114" spans="1:119">
      <c r="A114" s="12"/>
      <c r="B114" s="25">
        <v>369.9</v>
      </c>
      <c r="C114" s="20" t="s">
        <v>132</v>
      </c>
      <c r="D114" s="47">
        <v>453536</v>
      </c>
      <c r="E114" s="47">
        <v>943875</v>
      </c>
      <c r="F114" s="47">
        <v>0</v>
      </c>
      <c r="G114" s="47">
        <v>0</v>
      </c>
      <c r="H114" s="47">
        <v>0</v>
      </c>
      <c r="I114" s="47">
        <v>661700</v>
      </c>
      <c r="J114" s="47">
        <v>456223</v>
      </c>
      <c r="K114" s="47">
        <v>0</v>
      </c>
      <c r="L114" s="47">
        <v>0</v>
      </c>
      <c r="M114" s="47">
        <v>0</v>
      </c>
      <c r="N114" s="47">
        <f t="shared" si="18"/>
        <v>2515334</v>
      </c>
      <c r="O114" s="48">
        <f t="shared" si="16"/>
        <v>13.354006731861668</v>
      </c>
      <c r="P114" s="9"/>
    </row>
    <row r="115" spans="1:119" ht="15.75">
      <c r="A115" s="29" t="s">
        <v>67</v>
      </c>
      <c r="B115" s="30"/>
      <c r="C115" s="31"/>
      <c r="D115" s="32">
        <f t="shared" ref="D115:M115" si="19">SUM(D116:D124)</f>
        <v>2390979</v>
      </c>
      <c r="E115" s="32">
        <f t="shared" si="19"/>
        <v>10935925</v>
      </c>
      <c r="F115" s="32">
        <f t="shared" si="19"/>
        <v>3689357</v>
      </c>
      <c r="G115" s="32">
        <f t="shared" si="19"/>
        <v>0</v>
      </c>
      <c r="H115" s="32">
        <f t="shared" si="19"/>
        <v>0</v>
      </c>
      <c r="I115" s="32">
        <f t="shared" si="19"/>
        <v>9710508</v>
      </c>
      <c r="J115" s="32">
        <f t="shared" si="19"/>
        <v>1312773</v>
      </c>
      <c r="K115" s="32">
        <f t="shared" si="19"/>
        <v>0</v>
      </c>
      <c r="L115" s="32">
        <f t="shared" si="19"/>
        <v>0</v>
      </c>
      <c r="M115" s="32">
        <f t="shared" si="19"/>
        <v>0</v>
      </c>
      <c r="N115" s="32">
        <f>SUM(D115:M115)</f>
        <v>28039542</v>
      </c>
      <c r="O115" s="46">
        <f t="shared" si="16"/>
        <v>148.86302678941166</v>
      </c>
      <c r="P115" s="9"/>
    </row>
    <row r="116" spans="1:119">
      <c r="A116" s="12"/>
      <c r="B116" s="25">
        <v>381</v>
      </c>
      <c r="C116" s="20" t="s">
        <v>133</v>
      </c>
      <c r="D116" s="47">
        <v>2390979</v>
      </c>
      <c r="E116" s="47">
        <v>9880305</v>
      </c>
      <c r="F116" s="47">
        <v>3689357</v>
      </c>
      <c r="G116" s="47">
        <v>0</v>
      </c>
      <c r="H116" s="47">
        <v>0</v>
      </c>
      <c r="I116" s="47">
        <v>141584</v>
      </c>
      <c r="J116" s="47">
        <v>1312773</v>
      </c>
      <c r="K116" s="47">
        <v>0</v>
      </c>
      <c r="L116" s="47">
        <v>0</v>
      </c>
      <c r="M116" s="47">
        <v>0</v>
      </c>
      <c r="N116" s="47">
        <f>SUM(D116:M116)</f>
        <v>17414998</v>
      </c>
      <c r="O116" s="48">
        <f t="shared" si="16"/>
        <v>92.456906529056369</v>
      </c>
      <c r="P116" s="9"/>
    </row>
    <row r="117" spans="1:119">
      <c r="A117" s="12"/>
      <c r="B117" s="25">
        <v>384</v>
      </c>
      <c r="C117" s="20" t="s">
        <v>134</v>
      </c>
      <c r="D117" s="47">
        <v>0</v>
      </c>
      <c r="E117" s="47">
        <v>1055620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ref="N117:N124" si="20">SUM(D117:M117)</f>
        <v>1055620</v>
      </c>
      <c r="O117" s="48">
        <f t="shared" si="16"/>
        <v>5.6043279287314585</v>
      </c>
      <c r="P117" s="9"/>
    </row>
    <row r="118" spans="1:119">
      <c r="A118" s="12"/>
      <c r="B118" s="25">
        <v>389.2</v>
      </c>
      <c r="C118" s="20" t="s">
        <v>233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1213882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20"/>
        <v>1213882</v>
      </c>
      <c r="O118" s="48">
        <f t="shared" si="16"/>
        <v>6.4445470858683995</v>
      </c>
      <c r="P118" s="9"/>
    </row>
    <row r="119" spans="1:119">
      <c r="A119" s="12"/>
      <c r="B119" s="25">
        <v>389.3</v>
      </c>
      <c r="C119" s="20" t="s">
        <v>234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263717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20"/>
        <v>263717</v>
      </c>
      <c r="O119" s="48">
        <f t="shared" si="16"/>
        <v>1.4000838828188875</v>
      </c>
      <c r="P119" s="9"/>
    </row>
    <row r="120" spans="1:119">
      <c r="A120" s="12"/>
      <c r="B120" s="25">
        <v>389.4</v>
      </c>
      <c r="C120" s="20" t="s">
        <v>224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42932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20"/>
        <v>42932</v>
      </c>
      <c r="O120" s="48">
        <f t="shared" si="16"/>
        <v>0.22792766965034669</v>
      </c>
      <c r="P120" s="9"/>
    </row>
    <row r="121" spans="1:119">
      <c r="A121" s="12"/>
      <c r="B121" s="25">
        <v>389.5</v>
      </c>
      <c r="C121" s="20" t="s">
        <v>238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480038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20"/>
        <v>480038</v>
      </c>
      <c r="O121" s="48">
        <f t="shared" si="16"/>
        <v>2.5485405451321421</v>
      </c>
      <c r="P121" s="9"/>
    </row>
    <row r="122" spans="1:119">
      <c r="A122" s="12"/>
      <c r="B122" s="25">
        <v>389.6</v>
      </c>
      <c r="C122" s="20" t="s">
        <v>225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3265347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20"/>
        <v>3265347</v>
      </c>
      <c r="O122" s="48">
        <f t="shared" si="16"/>
        <v>17.335855126939126</v>
      </c>
      <c r="P122" s="9"/>
    </row>
    <row r="123" spans="1:119">
      <c r="A123" s="12"/>
      <c r="B123" s="25">
        <v>389.7</v>
      </c>
      <c r="C123" s="20" t="s">
        <v>226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4124225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20"/>
        <v>4124225</v>
      </c>
      <c r="O123" s="48">
        <f t="shared" si="16"/>
        <v>21.895672071268542</v>
      </c>
      <c r="P123" s="9"/>
    </row>
    <row r="124" spans="1:119" ht="15.75" thickBot="1">
      <c r="A124" s="12"/>
      <c r="B124" s="25">
        <v>389.9</v>
      </c>
      <c r="C124" s="20" t="s">
        <v>227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178783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20"/>
        <v>178783</v>
      </c>
      <c r="O124" s="48">
        <f t="shared" si="16"/>
        <v>0.94916594994637871</v>
      </c>
      <c r="P124" s="9"/>
    </row>
    <row r="125" spans="1:119" ht="16.5" thickBot="1">
      <c r="A125" s="14" t="s">
        <v>101</v>
      </c>
      <c r="B125" s="23"/>
      <c r="C125" s="22"/>
      <c r="D125" s="15">
        <f t="shared" ref="D125:M125" si="21">SUM(D5,D9,D23,D53,D100,D107,D115)</f>
        <v>98869773</v>
      </c>
      <c r="E125" s="15">
        <f t="shared" si="21"/>
        <v>105281728</v>
      </c>
      <c r="F125" s="15">
        <f t="shared" si="21"/>
        <v>3690436</v>
      </c>
      <c r="G125" s="15">
        <f t="shared" si="21"/>
        <v>3681420</v>
      </c>
      <c r="H125" s="15">
        <f t="shared" si="21"/>
        <v>0</v>
      </c>
      <c r="I125" s="15">
        <f t="shared" si="21"/>
        <v>64186705</v>
      </c>
      <c r="J125" s="15">
        <f t="shared" si="21"/>
        <v>33592793</v>
      </c>
      <c r="K125" s="15">
        <f t="shared" si="21"/>
        <v>0</v>
      </c>
      <c r="L125" s="15">
        <f t="shared" si="21"/>
        <v>0</v>
      </c>
      <c r="M125" s="15">
        <f t="shared" si="21"/>
        <v>0</v>
      </c>
      <c r="N125" s="15">
        <f>SUM(D125:M125)</f>
        <v>309302855</v>
      </c>
      <c r="O125" s="38">
        <f t="shared" si="16"/>
        <v>1642.1009726159759</v>
      </c>
      <c r="P125" s="6"/>
      <c r="Q125" s="2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</row>
    <row r="126" spans="1:119">
      <c r="A126" s="16"/>
      <c r="B126" s="18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9"/>
    </row>
    <row r="127" spans="1:119">
      <c r="A127" s="41"/>
      <c r="B127" s="42"/>
      <c r="C127" s="42"/>
      <c r="D127" s="43"/>
      <c r="E127" s="43"/>
      <c r="F127" s="43"/>
      <c r="G127" s="43"/>
      <c r="H127" s="43"/>
      <c r="I127" s="43"/>
      <c r="J127" s="43"/>
      <c r="K127" s="43"/>
      <c r="L127" s="119" t="s">
        <v>267</v>
      </c>
      <c r="M127" s="119"/>
      <c r="N127" s="119"/>
      <c r="O127" s="44">
        <v>188358</v>
      </c>
    </row>
    <row r="128" spans="1:119">
      <c r="A128" s="120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8"/>
    </row>
    <row r="129" spans="1:15" ht="15.75" customHeight="1" thickBot="1">
      <c r="A129" s="121" t="s">
        <v>164</v>
      </c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1"/>
    </row>
  </sheetData>
  <mergeCells count="10">
    <mergeCell ref="L127:N127"/>
    <mergeCell ref="A128:O128"/>
    <mergeCell ref="A129:O12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3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146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SUM(D6:D8)</f>
        <v>55176696</v>
      </c>
      <c r="E5" s="27">
        <f t="shared" si="0"/>
        <v>26128523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0" si="1">SUM(D5:M5)</f>
        <v>81305219</v>
      </c>
      <c r="O5" s="33">
        <f t="shared" ref="O5:O36" si="2">(N5/O$130)</f>
        <v>438.05747182172797</v>
      </c>
      <c r="P5" s="6"/>
    </row>
    <row r="6" spans="1:133">
      <c r="A6" s="12"/>
      <c r="B6" s="25">
        <v>311</v>
      </c>
      <c r="C6" s="20" t="s">
        <v>3</v>
      </c>
      <c r="D6" s="47">
        <v>53518084</v>
      </c>
      <c r="E6" s="47">
        <v>16129141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69647225</v>
      </c>
      <c r="O6" s="48">
        <f t="shared" si="2"/>
        <v>375.24635783711557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9999382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9999382</v>
      </c>
      <c r="O7" s="48">
        <f t="shared" si="2"/>
        <v>53.874819508200254</v>
      </c>
      <c r="P7" s="9"/>
    </row>
    <row r="8" spans="1:133">
      <c r="A8" s="12"/>
      <c r="B8" s="25">
        <v>315</v>
      </c>
      <c r="C8" s="20" t="s">
        <v>181</v>
      </c>
      <c r="D8" s="47">
        <v>1658612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1658612</v>
      </c>
      <c r="O8" s="48">
        <f t="shared" si="2"/>
        <v>8.9362944764121455</v>
      </c>
      <c r="P8" s="9"/>
    </row>
    <row r="9" spans="1:133" ht="15.75">
      <c r="A9" s="29" t="s">
        <v>15</v>
      </c>
      <c r="B9" s="30"/>
      <c r="C9" s="31"/>
      <c r="D9" s="32">
        <f t="shared" ref="D9:M9" si="3">SUM(D10:D22)</f>
        <v>462182</v>
      </c>
      <c r="E9" s="32">
        <f t="shared" si="3"/>
        <v>23122332</v>
      </c>
      <c r="F9" s="32">
        <f t="shared" si="3"/>
        <v>0</v>
      </c>
      <c r="G9" s="32">
        <f t="shared" si="3"/>
        <v>3128850</v>
      </c>
      <c r="H9" s="32">
        <f t="shared" si="3"/>
        <v>0</v>
      </c>
      <c r="I9" s="32">
        <f t="shared" si="3"/>
        <v>8339338</v>
      </c>
      <c r="J9" s="32">
        <f t="shared" si="3"/>
        <v>0</v>
      </c>
      <c r="K9" s="32">
        <f t="shared" si="3"/>
        <v>0</v>
      </c>
      <c r="L9" s="32">
        <f t="shared" si="3"/>
        <v>0</v>
      </c>
      <c r="M9" s="32">
        <f t="shared" si="3"/>
        <v>0</v>
      </c>
      <c r="N9" s="45">
        <f t="shared" si="1"/>
        <v>35052702</v>
      </c>
      <c r="O9" s="46">
        <f t="shared" si="2"/>
        <v>188.857470744165</v>
      </c>
      <c r="P9" s="10"/>
    </row>
    <row r="10" spans="1:133">
      <c r="A10" s="12"/>
      <c r="B10" s="25">
        <v>322</v>
      </c>
      <c r="C10" s="20" t="s">
        <v>0</v>
      </c>
      <c r="D10" s="47">
        <v>438848</v>
      </c>
      <c r="E10" s="47">
        <v>66188</v>
      </c>
      <c r="F10" s="47">
        <v>0</v>
      </c>
      <c r="G10" s="47">
        <v>0</v>
      </c>
      <c r="H10" s="47">
        <v>0</v>
      </c>
      <c r="I10" s="47">
        <v>3468038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3973074</v>
      </c>
      <c r="O10" s="48">
        <f t="shared" si="2"/>
        <v>21.406187366651579</v>
      </c>
      <c r="P10" s="9"/>
    </row>
    <row r="11" spans="1:133">
      <c r="A11" s="12"/>
      <c r="B11" s="25">
        <v>323.7</v>
      </c>
      <c r="C11" s="20" t="s">
        <v>17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26000</v>
      </c>
      <c r="J11" s="47">
        <v>0</v>
      </c>
      <c r="K11" s="47">
        <v>0</v>
      </c>
      <c r="L11" s="47">
        <v>0</v>
      </c>
      <c r="M11" s="47">
        <v>0</v>
      </c>
      <c r="N11" s="47">
        <f t="shared" ref="N11:N21" si="4">SUM(D11:M11)</f>
        <v>26000</v>
      </c>
      <c r="O11" s="48">
        <f t="shared" si="2"/>
        <v>0.14008318786233057</v>
      </c>
      <c r="P11" s="9"/>
    </row>
    <row r="12" spans="1:133">
      <c r="A12" s="12"/>
      <c r="B12" s="25">
        <v>324.11</v>
      </c>
      <c r="C12" s="20" t="s">
        <v>18</v>
      </c>
      <c r="D12" s="47">
        <v>0</v>
      </c>
      <c r="E12" s="47">
        <v>0</v>
      </c>
      <c r="F12" s="47">
        <v>0</v>
      </c>
      <c r="G12" s="47">
        <v>324399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4"/>
        <v>324399</v>
      </c>
      <c r="O12" s="48">
        <f t="shared" si="2"/>
        <v>1.747801771513545</v>
      </c>
      <c r="P12" s="9"/>
    </row>
    <row r="13" spans="1:133">
      <c r="A13" s="12"/>
      <c r="B13" s="25">
        <v>324.12</v>
      </c>
      <c r="C13" s="20" t="s">
        <v>19</v>
      </c>
      <c r="D13" s="47">
        <v>0</v>
      </c>
      <c r="E13" s="47">
        <v>0</v>
      </c>
      <c r="F13" s="47">
        <v>0</v>
      </c>
      <c r="G13" s="47">
        <v>82923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4"/>
        <v>82923</v>
      </c>
      <c r="O13" s="48">
        <f t="shared" si="2"/>
        <v>0.44677377642723215</v>
      </c>
      <c r="P13" s="9"/>
    </row>
    <row r="14" spans="1:133">
      <c r="A14" s="12"/>
      <c r="B14" s="25">
        <v>324.31</v>
      </c>
      <c r="C14" s="20" t="s">
        <v>20</v>
      </c>
      <c r="D14" s="47">
        <v>0</v>
      </c>
      <c r="E14" s="47">
        <v>0</v>
      </c>
      <c r="F14" s="47">
        <v>0</v>
      </c>
      <c r="G14" s="47">
        <v>1237451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1237451</v>
      </c>
      <c r="O14" s="48">
        <f t="shared" si="2"/>
        <v>6.6671569578241847</v>
      </c>
      <c r="P14" s="9"/>
    </row>
    <row r="15" spans="1:133">
      <c r="A15" s="12"/>
      <c r="B15" s="25">
        <v>324.32</v>
      </c>
      <c r="C15" s="20" t="s">
        <v>21</v>
      </c>
      <c r="D15" s="47">
        <v>0</v>
      </c>
      <c r="E15" s="47">
        <v>0</v>
      </c>
      <c r="F15" s="47">
        <v>0</v>
      </c>
      <c r="G15" s="47">
        <v>383362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383362</v>
      </c>
      <c r="O15" s="48">
        <f t="shared" si="2"/>
        <v>2.0654835025107219</v>
      </c>
      <c r="P15" s="9"/>
    </row>
    <row r="16" spans="1:133">
      <c r="A16" s="12"/>
      <c r="B16" s="25">
        <v>324.61</v>
      </c>
      <c r="C16" s="20" t="s">
        <v>22</v>
      </c>
      <c r="D16" s="47">
        <v>0</v>
      </c>
      <c r="E16" s="47">
        <v>0</v>
      </c>
      <c r="F16" s="47">
        <v>0</v>
      </c>
      <c r="G16" s="47">
        <v>510912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510912</v>
      </c>
      <c r="O16" s="48">
        <f t="shared" si="2"/>
        <v>2.7526992952738087</v>
      </c>
      <c r="P16" s="9"/>
    </row>
    <row r="17" spans="1:16">
      <c r="A17" s="12"/>
      <c r="B17" s="25">
        <v>324.62</v>
      </c>
      <c r="C17" s="20" t="s">
        <v>23</v>
      </c>
      <c r="D17" s="47">
        <v>0</v>
      </c>
      <c r="E17" s="47">
        <v>0</v>
      </c>
      <c r="F17" s="47">
        <v>0</v>
      </c>
      <c r="G17" s="47">
        <v>42368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42368</v>
      </c>
      <c r="O17" s="48">
        <f t="shared" si="2"/>
        <v>0.22827094243658541</v>
      </c>
      <c r="P17" s="9"/>
    </row>
    <row r="18" spans="1:16">
      <c r="A18" s="12"/>
      <c r="B18" s="25">
        <v>324.70999999999998</v>
      </c>
      <c r="C18" s="20" t="s">
        <v>24</v>
      </c>
      <c r="D18" s="47">
        <v>0</v>
      </c>
      <c r="E18" s="47">
        <v>0</v>
      </c>
      <c r="F18" s="47">
        <v>0</v>
      </c>
      <c r="G18" s="47">
        <v>457342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457342</v>
      </c>
      <c r="O18" s="48">
        <f t="shared" si="2"/>
        <v>2.4640740501282301</v>
      </c>
      <c r="P18" s="9"/>
    </row>
    <row r="19" spans="1:16">
      <c r="A19" s="12"/>
      <c r="B19" s="25">
        <v>324.72000000000003</v>
      </c>
      <c r="C19" s="20" t="s">
        <v>25</v>
      </c>
      <c r="D19" s="47">
        <v>0</v>
      </c>
      <c r="E19" s="47">
        <v>0</v>
      </c>
      <c r="F19" s="47">
        <v>0</v>
      </c>
      <c r="G19" s="47">
        <v>90093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90093</v>
      </c>
      <c r="O19" s="48">
        <f t="shared" si="2"/>
        <v>0.48540440938772872</v>
      </c>
      <c r="P19" s="9"/>
    </row>
    <row r="20" spans="1:16">
      <c r="A20" s="12"/>
      <c r="B20" s="25">
        <v>325.10000000000002</v>
      </c>
      <c r="C20" s="20" t="s">
        <v>26</v>
      </c>
      <c r="D20" s="47">
        <v>0</v>
      </c>
      <c r="E20" s="47">
        <v>1096360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1096360</v>
      </c>
      <c r="O20" s="48">
        <f t="shared" si="2"/>
        <v>5.9069847632594126</v>
      </c>
      <c r="P20" s="9"/>
    </row>
    <row r="21" spans="1:16">
      <c r="A21" s="12"/>
      <c r="B21" s="25">
        <v>325.2</v>
      </c>
      <c r="C21" s="20" t="s">
        <v>27</v>
      </c>
      <c r="D21" s="47">
        <v>0</v>
      </c>
      <c r="E21" s="47">
        <v>21959398</v>
      </c>
      <c r="F21" s="47">
        <v>0</v>
      </c>
      <c r="G21" s="47">
        <v>0</v>
      </c>
      <c r="H21" s="47">
        <v>0</v>
      </c>
      <c r="I21" s="47">
        <v>4841100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26800498</v>
      </c>
      <c r="O21" s="48">
        <f t="shared" si="2"/>
        <v>144.39612292838515</v>
      </c>
      <c r="P21" s="9"/>
    </row>
    <row r="22" spans="1:16">
      <c r="A22" s="12"/>
      <c r="B22" s="25">
        <v>329</v>
      </c>
      <c r="C22" s="20" t="s">
        <v>28</v>
      </c>
      <c r="D22" s="47">
        <v>23334</v>
      </c>
      <c r="E22" s="47">
        <v>386</v>
      </c>
      <c r="F22" s="47">
        <v>0</v>
      </c>
      <c r="G22" s="47">
        <v>0</v>
      </c>
      <c r="H22" s="47">
        <v>0</v>
      </c>
      <c r="I22" s="47">
        <v>4200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27920</v>
      </c>
      <c r="O22" s="48">
        <f t="shared" si="2"/>
        <v>0.15042779250447189</v>
      </c>
      <c r="P22" s="9"/>
    </row>
    <row r="23" spans="1:16" ht="15.75">
      <c r="A23" s="29" t="s">
        <v>31</v>
      </c>
      <c r="B23" s="30"/>
      <c r="C23" s="31"/>
      <c r="D23" s="32">
        <f t="shared" ref="D23:M23" si="5">SUM(D24:D51)</f>
        <v>19718014</v>
      </c>
      <c r="E23" s="32">
        <f t="shared" si="5"/>
        <v>9211743</v>
      </c>
      <c r="F23" s="32">
        <f t="shared" si="5"/>
        <v>0</v>
      </c>
      <c r="G23" s="32">
        <f t="shared" si="5"/>
        <v>1700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28931457</v>
      </c>
      <c r="O23" s="46">
        <f t="shared" si="2"/>
        <v>155.87733561776685</v>
      </c>
      <c r="P23" s="10"/>
    </row>
    <row r="24" spans="1:16">
      <c r="A24" s="12"/>
      <c r="B24" s="25">
        <v>331.2</v>
      </c>
      <c r="C24" s="20" t="s">
        <v>30</v>
      </c>
      <c r="D24" s="47">
        <v>126129</v>
      </c>
      <c r="E24" s="47">
        <v>224438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350567</v>
      </c>
      <c r="O24" s="48">
        <f t="shared" si="2"/>
        <v>1.8887901122820629</v>
      </c>
      <c r="P24" s="9"/>
    </row>
    <row r="25" spans="1:16">
      <c r="A25" s="12"/>
      <c r="B25" s="25">
        <v>331.39</v>
      </c>
      <c r="C25" s="20" t="s">
        <v>161</v>
      </c>
      <c r="D25" s="47">
        <v>0</v>
      </c>
      <c r="E25" s="47">
        <v>0</v>
      </c>
      <c r="F25" s="47">
        <v>0</v>
      </c>
      <c r="G25" s="47">
        <v>1700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1" si="6">SUM(D25:M25)</f>
        <v>1700</v>
      </c>
      <c r="O25" s="48">
        <f t="shared" si="2"/>
        <v>9.1592853602293061E-3</v>
      </c>
      <c r="P25" s="9"/>
    </row>
    <row r="26" spans="1:16">
      <c r="A26" s="12"/>
      <c r="B26" s="25">
        <v>331.42</v>
      </c>
      <c r="C26" s="20" t="s">
        <v>36</v>
      </c>
      <c r="D26" s="47">
        <v>1735622</v>
      </c>
      <c r="E26" s="47">
        <v>741671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2477293</v>
      </c>
      <c r="O26" s="48">
        <f t="shared" si="2"/>
        <v>13.347196181116786</v>
      </c>
      <c r="P26" s="9"/>
    </row>
    <row r="27" spans="1:16">
      <c r="A27" s="12"/>
      <c r="B27" s="25">
        <v>331.49</v>
      </c>
      <c r="C27" s="20" t="s">
        <v>37</v>
      </c>
      <c r="D27" s="47">
        <v>0</v>
      </c>
      <c r="E27" s="47">
        <v>1085907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1085907</v>
      </c>
      <c r="O27" s="48">
        <f t="shared" si="2"/>
        <v>5.850665933923838</v>
      </c>
      <c r="P27" s="9"/>
    </row>
    <row r="28" spans="1:16">
      <c r="A28" s="12"/>
      <c r="B28" s="25">
        <v>331.5</v>
      </c>
      <c r="C28" s="20" t="s">
        <v>32</v>
      </c>
      <c r="D28" s="47">
        <v>187282</v>
      </c>
      <c r="E28" s="47">
        <v>58207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245489</v>
      </c>
      <c r="O28" s="48">
        <f t="shared" si="2"/>
        <v>1.3226492963513716</v>
      </c>
      <c r="P28" s="9"/>
    </row>
    <row r="29" spans="1:16">
      <c r="A29" s="12"/>
      <c r="B29" s="25">
        <v>331.65</v>
      </c>
      <c r="C29" s="20" t="s">
        <v>38</v>
      </c>
      <c r="D29" s="47">
        <v>0</v>
      </c>
      <c r="E29" s="47">
        <v>312143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312143</v>
      </c>
      <c r="O29" s="48">
        <f t="shared" si="2"/>
        <v>1.6817687118812095</v>
      </c>
      <c r="P29" s="9"/>
    </row>
    <row r="30" spans="1:16">
      <c r="A30" s="12"/>
      <c r="B30" s="25">
        <v>331.7</v>
      </c>
      <c r="C30" s="20" t="s">
        <v>33</v>
      </c>
      <c r="D30" s="47">
        <v>0</v>
      </c>
      <c r="E30" s="47">
        <v>1714227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1714227</v>
      </c>
      <c r="O30" s="48">
        <f t="shared" si="2"/>
        <v>9.2359378030645889</v>
      </c>
      <c r="P30" s="9"/>
    </row>
    <row r="31" spans="1:16">
      <c r="A31" s="12"/>
      <c r="B31" s="25">
        <v>334.2</v>
      </c>
      <c r="C31" s="20" t="s">
        <v>35</v>
      </c>
      <c r="D31" s="47">
        <v>143869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143869</v>
      </c>
      <c r="O31" s="48">
        <f t="shared" si="2"/>
        <v>0.77513954440637056</v>
      </c>
      <c r="P31" s="9"/>
    </row>
    <row r="32" spans="1:16">
      <c r="A32" s="12"/>
      <c r="B32" s="25">
        <v>334.36</v>
      </c>
      <c r="C32" s="20" t="s">
        <v>39</v>
      </c>
      <c r="D32" s="47">
        <v>0</v>
      </c>
      <c r="E32" s="47">
        <v>4629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7" si="7">SUM(D32:M32)</f>
        <v>4629</v>
      </c>
      <c r="O32" s="48">
        <f t="shared" si="2"/>
        <v>2.4940195254412621E-2</v>
      </c>
      <c r="P32" s="9"/>
    </row>
    <row r="33" spans="1:16">
      <c r="A33" s="12"/>
      <c r="B33" s="25">
        <v>334.42</v>
      </c>
      <c r="C33" s="20" t="s">
        <v>41</v>
      </c>
      <c r="D33" s="47">
        <v>341148</v>
      </c>
      <c r="E33" s="47">
        <v>29992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371140</v>
      </c>
      <c r="O33" s="48">
        <f t="shared" si="2"/>
        <v>1.9996336285855909</v>
      </c>
      <c r="P33" s="9"/>
    </row>
    <row r="34" spans="1:16">
      <c r="A34" s="12"/>
      <c r="B34" s="25">
        <v>334.5</v>
      </c>
      <c r="C34" s="20" t="s">
        <v>43</v>
      </c>
      <c r="D34" s="47">
        <v>22446</v>
      </c>
      <c r="E34" s="47">
        <v>6374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28820</v>
      </c>
      <c r="O34" s="48">
        <f t="shared" si="2"/>
        <v>0.15527682593047565</v>
      </c>
      <c r="P34" s="9"/>
    </row>
    <row r="35" spans="1:16">
      <c r="A35" s="12"/>
      <c r="B35" s="25">
        <v>334.69</v>
      </c>
      <c r="C35" s="20" t="s">
        <v>44</v>
      </c>
      <c r="D35" s="47">
        <v>0</v>
      </c>
      <c r="E35" s="47">
        <v>106273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106273</v>
      </c>
      <c r="O35" s="48">
        <f t="shared" si="2"/>
        <v>0.57257925475744054</v>
      </c>
      <c r="P35" s="9"/>
    </row>
    <row r="36" spans="1:16">
      <c r="A36" s="12"/>
      <c r="B36" s="25">
        <v>334.7</v>
      </c>
      <c r="C36" s="20" t="s">
        <v>45</v>
      </c>
      <c r="D36" s="47">
        <v>658105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658105</v>
      </c>
      <c r="O36" s="48">
        <f t="shared" si="2"/>
        <v>3.5457479364668867</v>
      </c>
      <c r="P36" s="9"/>
    </row>
    <row r="37" spans="1:16">
      <c r="A37" s="12"/>
      <c r="B37" s="25">
        <v>335.12</v>
      </c>
      <c r="C37" s="20" t="s">
        <v>182</v>
      </c>
      <c r="D37" s="47">
        <v>4970666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4970666</v>
      </c>
      <c r="O37" s="48">
        <f t="shared" ref="O37:O68" si="8">(N37/O$130)</f>
        <v>26.781028426111508</v>
      </c>
      <c r="P37" s="9"/>
    </row>
    <row r="38" spans="1:16">
      <c r="A38" s="12"/>
      <c r="B38" s="25">
        <v>335.13</v>
      </c>
      <c r="C38" s="20" t="s">
        <v>183</v>
      </c>
      <c r="D38" s="47">
        <v>32270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32270</v>
      </c>
      <c r="O38" s="48">
        <f t="shared" si="8"/>
        <v>0.17386478739682334</v>
      </c>
      <c r="P38" s="9"/>
    </row>
    <row r="39" spans="1:16">
      <c r="A39" s="12"/>
      <c r="B39" s="25">
        <v>335.14</v>
      </c>
      <c r="C39" s="20" t="s">
        <v>184</v>
      </c>
      <c r="D39" s="47">
        <v>48035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48035</v>
      </c>
      <c r="O39" s="48">
        <f t="shared" si="8"/>
        <v>0.25880368957565569</v>
      </c>
      <c r="P39" s="9"/>
    </row>
    <row r="40" spans="1:16">
      <c r="A40" s="12"/>
      <c r="B40" s="25">
        <v>335.15</v>
      </c>
      <c r="C40" s="20" t="s">
        <v>185</v>
      </c>
      <c r="D40" s="47">
        <v>46854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46854</v>
      </c>
      <c r="O40" s="48">
        <f t="shared" si="8"/>
        <v>0.25244068015775523</v>
      </c>
      <c r="P40" s="9"/>
    </row>
    <row r="41" spans="1:16">
      <c r="A41" s="12"/>
      <c r="B41" s="25">
        <v>335.16</v>
      </c>
      <c r="C41" s="20" t="s">
        <v>186</v>
      </c>
      <c r="D41" s="47">
        <v>236750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236750</v>
      </c>
      <c r="O41" s="48">
        <f t="shared" si="8"/>
        <v>1.2755651817848754</v>
      </c>
      <c r="P41" s="9"/>
    </row>
    <row r="42" spans="1:16">
      <c r="A42" s="12"/>
      <c r="B42" s="25">
        <v>335.18</v>
      </c>
      <c r="C42" s="20" t="s">
        <v>187</v>
      </c>
      <c r="D42" s="47">
        <v>9823446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9823446</v>
      </c>
      <c r="O42" s="48">
        <f t="shared" si="8"/>
        <v>52.926908902825367</v>
      </c>
      <c r="P42" s="9"/>
    </row>
    <row r="43" spans="1:16">
      <c r="A43" s="12"/>
      <c r="B43" s="25">
        <v>335.21</v>
      </c>
      <c r="C43" s="20" t="s">
        <v>52</v>
      </c>
      <c r="D43" s="47">
        <v>0</v>
      </c>
      <c r="E43" s="47">
        <v>73316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73316</v>
      </c>
      <c r="O43" s="48">
        <f t="shared" si="8"/>
        <v>0.39501303851210101</v>
      </c>
      <c r="P43" s="9"/>
    </row>
    <row r="44" spans="1:16">
      <c r="A44" s="12"/>
      <c r="B44" s="25">
        <v>335.49</v>
      </c>
      <c r="C44" s="20" t="s">
        <v>53</v>
      </c>
      <c r="D44" s="47">
        <v>0</v>
      </c>
      <c r="E44" s="47">
        <v>2745987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2745987</v>
      </c>
      <c r="O44" s="48">
        <f t="shared" si="8"/>
        <v>14.794869722635289</v>
      </c>
      <c r="P44" s="9"/>
    </row>
    <row r="45" spans="1:16">
      <c r="A45" s="12"/>
      <c r="B45" s="25">
        <v>335.5</v>
      </c>
      <c r="C45" s="20" t="s">
        <v>54</v>
      </c>
      <c r="D45" s="47">
        <v>0</v>
      </c>
      <c r="E45" s="47">
        <v>796425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796425</v>
      </c>
      <c r="O45" s="48">
        <f t="shared" si="8"/>
        <v>4.2909904958944853</v>
      </c>
      <c r="P45" s="9"/>
    </row>
    <row r="46" spans="1:16">
      <c r="A46" s="12"/>
      <c r="B46" s="25">
        <v>335.7</v>
      </c>
      <c r="C46" s="20" t="s">
        <v>56</v>
      </c>
      <c r="D46" s="47">
        <v>0</v>
      </c>
      <c r="E46" s="47">
        <v>52125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52125</v>
      </c>
      <c r="O46" s="48">
        <f t="shared" si="8"/>
        <v>0.28083985258938388</v>
      </c>
      <c r="P46" s="9"/>
    </row>
    <row r="47" spans="1:16">
      <c r="A47" s="12"/>
      <c r="B47" s="25">
        <v>335.9</v>
      </c>
      <c r="C47" s="20" t="s">
        <v>151</v>
      </c>
      <c r="D47" s="47">
        <v>0</v>
      </c>
      <c r="E47" s="47">
        <v>149842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149842</v>
      </c>
      <c r="O47" s="48">
        <f t="shared" si="8"/>
        <v>0.8073209629102821</v>
      </c>
      <c r="P47" s="9"/>
    </row>
    <row r="48" spans="1:16">
      <c r="A48" s="12"/>
      <c r="B48" s="25">
        <v>337.3</v>
      </c>
      <c r="C48" s="20" t="s">
        <v>58</v>
      </c>
      <c r="D48" s="47">
        <v>0</v>
      </c>
      <c r="E48" s="47">
        <v>175000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3" si="9">SUM(D48:M48)</f>
        <v>175000</v>
      </c>
      <c r="O48" s="48">
        <f t="shared" si="8"/>
        <v>0.94286761061184021</v>
      </c>
      <c r="P48" s="9"/>
    </row>
    <row r="49" spans="1:16">
      <c r="A49" s="12"/>
      <c r="B49" s="25">
        <v>337.4</v>
      </c>
      <c r="C49" s="20" t="s">
        <v>237</v>
      </c>
      <c r="D49" s="47">
        <v>0</v>
      </c>
      <c r="E49" s="47">
        <v>6049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6049</v>
      </c>
      <c r="O49" s="48">
        <f t="shared" si="8"/>
        <v>3.2590892437662979E-2</v>
      </c>
      <c r="P49" s="9"/>
    </row>
    <row r="50" spans="1:16">
      <c r="A50" s="12"/>
      <c r="B50" s="25">
        <v>337.9</v>
      </c>
      <c r="C50" s="20" t="s">
        <v>260</v>
      </c>
      <c r="D50" s="47">
        <v>113878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113878</v>
      </c>
      <c r="O50" s="48">
        <f t="shared" si="8"/>
        <v>0.61355358720717224</v>
      </c>
      <c r="P50" s="9"/>
    </row>
    <row r="51" spans="1:16">
      <c r="A51" s="12"/>
      <c r="B51" s="25">
        <v>338</v>
      </c>
      <c r="C51" s="20" t="s">
        <v>59</v>
      </c>
      <c r="D51" s="47">
        <v>1231514</v>
      </c>
      <c r="E51" s="47">
        <v>929138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2160652</v>
      </c>
      <c r="O51" s="48">
        <f t="shared" si="8"/>
        <v>11.641193077735394</v>
      </c>
      <c r="P51" s="9"/>
    </row>
    <row r="52" spans="1:16" ht="15.75">
      <c r="A52" s="29" t="s">
        <v>65</v>
      </c>
      <c r="B52" s="30"/>
      <c r="C52" s="31"/>
      <c r="D52" s="32">
        <f t="shared" ref="D52:M52" si="10">SUM(D53:D101)</f>
        <v>12702102</v>
      </c>
      <c r="E52" s="32">
        <f t="shared" si="10"/>
        <v>16747260</v>
      </c>
      <c r="F52" s="32">
        <f t="shared" si="10"/>
        <v>0</v>
      </c>
      <c r="G52" s="32">
        <f t="shared" si="10"/>
        <v>0</v>
      </c>
      <c r="H52" s="32">
        <f t="shared" si="10"/>
        <v>0</v>
      </c>
      <c r="I52" s="32">
        <f t="shared" si="10"/>
        <v>37365493</v>
      </c>
      <c r="J52" s="32">
        <f t="shared" si="10"/>
        <v>29438570</v>
      </c>
      <c r="K52" s="32">
        <f t="shared" si="10"/>
        <v>0</v>
      </c>
      <c r="L52" s="32">
        <f t="shared" si="10"/>
        <v>0</v>
      </c>
      <c r="M52" s="32">
        <f t="shared" si="10"/>
        <v>0</v>
      </c>
      <c r="N52" s="32">
        <f t="shared" si="9"/>
        <v>96253425</v>
      </c>
      <c r="O52" s="46">
        <f t="shared" si="8"/>
        <v>518.59563910260556</v>
      </c>
      <c r="P52" s="10"/>
    </row>
    <row r="53" spans="1:16">
      <c r="A53" s="12"/>
      <c r="B53" s="25">
        <v>341.1</v>
      </c>
      <c r="C53" s="20" t="s">
        <v>188</v>
      </c>
      <c r="D53" s="47">
        <v>872077</v>
      </c>
      <c r="E53" s="47">
        <v>843976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1716053</v>
      </c>
      <c r="O53" s="48">
        <f t="shared" si="8"/>
        <v>9.2457759531044594</v>
      </c>
      <c r="P53" s="9"/>
    </row>
    <row r="54" spans="1:16">
      <c r="A54" s="12"/>
      <c r="B54" s="25">
        <v>341.2</v>
      </c>
      <c r="C54" s="20" t="s">
        <v>189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27688</v>
      </c>
      <c r="J54" s="47">
        <v>29438570</v>
      </c>
      <c r="K54" s="47">
        <v>0</v>
      </c>
      <c r="L54" s="47">
        <v>0</v>
      </c>
      <c r="M54" s="47">
        <v>0</v>
      </c>
      <c r="N54" s="47">
        <f t="shared" ref="N54:N101" si="11">SUM(D54:M54)</f>
        <v>29466258</v>
      </c>
      <c r="O54" s="48">
        <f t="shared" si="8"/>
        <v>158.75874442361155</v>
      </c>
      <c r="P54" s="9"/>
    </row>
    <row r="55" spans="1:16">
      <c r="A55" s="12"/>
      <c r="B55" s="25">
        <v>341.3</v>
      </c>
      <c r="C55" s="20" t="s">
        <v>190</v>
      </c>
      <c r="D55" s="47">
        <v>4710764</v>
      </c>
      <c r="E55" s="47">
        <v>20380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4731144</v>
      </c>
      <c r="O55" s="48">
        <f t="shared" si="8"/>
        <v>25.490528221374539</v>
      </c>
      <c r="P55" s="9"/>
    </row>
    <row r="56" spans="1:16">
      <c r="A56" s="12"/>
      <c r="B56" s="25">
        <v>341.52</v>
      </c>
      <c r="C56" s="20" t="s">
        <v>191</v>
      </c>
      <c r="D56" s="47">
        <v>108146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108146</v>
      </c>
      <c r="O56" s="48">
        <f t="shared" si="8"/>
        <v>0.58267063209844616</v>
      </c>
      <c r="P56" s="9"/>
    </row>
    <row r="57" spans="1:16">
      <c r="A57" s="12"/>
      <c r="B57" s="25">
        <v>341.8</v>
      </c>
      <c r="C57" s="20" t="s">
        <v>192</v>
      </c>
      <c r="D57" s="47">
        <v>1965503</v>
      </c>
      <c r="E57" s="47">
        <v>0</v>
      </c>
      <c r="F57" s="47">
        <v>0</v>
      </c>
      <c r="G57" s="47">
        <v>0</v>
      </c>
      <c r="H57" s="47">
        <v>0</v>
      </c>
      <c r="I57" s="47">
        <v>88487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2053990</v>
      </c>
      <c r="O57" s="48">
        <f t="shared" si="8"/>
        <v>11.066517962974936</v>
      </c>
      <c r="P57" s="9"/>
    </row>
    <row r="58" spans="1:16">
      <c r="A58" s="12"/>
      <c r="B58" s="25">
        <v>341.9</v>
      </c>
      <c r="C58" s="20" t="s">
        <v>193</v>
      </c>
      <c r="D58" s="47">
        <v>816771</v>
      </c>
      <c r="E58" s="47">
        <v>365907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1182678</v>
      </c>
      <c r="O58" s="48">
        <f t="shared" si="8"/>
        <v>6.3720501713325142</v>
      </c>
      <c r="P58" s="9"/>
    </row>
    <row r="59" spans="1:16">
      <c r="A59" s="12"/>
      <c r="B59" s="25">
        <v>342.1</v>
      </c>
      <c r="C59" s="20" t="s">
        <v>74</v>
      </c>
      <c r="D59" s="47">
        <v>2551275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2551275</v>
      </c>
      <c r="O59" s="48">
        <f t="shared" si="8"/>
        <v>13.745797504364131</v>
      </c>
      <c r="P59" s="9"/>
    </row>
    <row r="60" spans="1:16">
      <c r="A60" s="12"/>
      <c r="B60" s="25">
        <v>342.3</v>
      </c>
      <c r="C60" s="20" t="s">
        <v>76</v>
      </c>
      <c r="D60" s="47">
        <v>122038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122038</v>
      </c>
      <c r="O60" s="48">
        <f t="shared" si="8"/>
        <v>0.65751815693627291</v>
      </c>
      <c r="P60" s="9"/>
    </row>
    <row r="61" spans="1:16">
      <c r="A61" s="12"/>
      <c r="B61" s="25">
        <v>342.5</v>
      </c>
      <c r="C61" s="20" t="s">
        <v>78</v>
      </c>
      <c r="D61" s="47">
        <v>412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412</v>
      </c>
      <c r="O61" s="48">
        <f t="shared" si="8"/>
        <v>2.2197797461261611E-3</v>
      </c>
      <c r="P61" s="9"/>
    </row>
    <row r="62" spans="1:16">
      <c r="A62" s="12"/>
      <c r="B62" s="25">
        <v>342.6</v>
      </c>
      <c r="C62" s="20" t="s">
        <v>79</v>
      </c>
      <c r="D62" s="47">
        <v>0</v>
      </c>
      <c r="E62" s="47">
        <v>7900075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7900075</v>
      </c>
      <c r="O62" s="48">
        <f t="shared" si="8"/>
        <v>42.564141936596194</v>
      </c>
      <c r="P62" s="9"/>
    </row>
    <row r="63" spans="1:16">
      <c r="A63" s="12"/>
      <c r="B63" s="25">
        <v>342.9</v>
      </c>
      <c r="C63" s="20" t="s">
        <v>80</v>
      </c>
      <c r="D63" s="47">
        <v>0</v>
      </c>
      <c r="E63" s="47">
        <v>2845992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2845992</v>
      </c>
      <c r="O63" s="48">
        <f t="shared" si="8"/>
        <v>15.333678153488071</v>
      </c>
      <c r="P63" s="9"/>
    </row>
    <row r="64" spans="1:16">
      <c r="A64" s="12"/>
      <c r="B64" s="25">
        <v>343.3</v>
      </c>
      <c r="C64" s="20" t="s">
        <v>81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16362754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16362754</v>
      </c>
      <c r="O64" s="48">
        <f t="shared" si="8"/>
        <v>88.159490097196183</v>
      </c>
      <c r="P64" s="9"/>
    </row>
    <row r="65" spans="1:16">
      <c r="A65" s="12"/>
      <c r="B65" s="25">
        <v>343.4</v>
      </c>
      <c r="C65" s="20" t="s">
        <v>82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3132720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3132720</v>
      </c>
      <c r="O65" s="48">
        <f t="shared" si="8"/>
        <v>16.878515549233853</v>
      </c>
      <c r="P65" s="9"/>
    </row>
    <row r="66" spans="1:16">
      <c r="A66" s="12"/>
      <c r="B66" s="25">
        <v>343.5</v>
      </c>
      <c r="C66" s="20" t="s">
        <v>83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17018321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17018321</v>
      </c>
      <c r="O66" s="48">
        <f t="shared" si="8"/>
        <v>91.691563759401731</v>
      </c>
      <c r="P66" s="9"/>
    </row>
    <row r="67" spans="1:16">
      <c r="A67" s="12"/>
      <c r="B67" s="25">
        <v>343.6</v>
      </c>
      <c r="C67" s="20" t="s">
        <v>84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693448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693448</v>
      </c>
      <c r="O67" s="48">
        <f t="shared" si="8"/>
        <v>3.7361694791060538</v>
      </c>
      <c r="P67" s="9"/>
    </row>
    <row r="68" spans="1:16">
      <c r="A68" s="12"/>
      <c r="B68" s="25">
        <v>343.9</v>
      </c>
      <c r="C68" s="20" t="s">
        <v>85</v>
      </c>
      <c r="D68" s="47">
        <v>313140</v>
      </c>
      <c r="E68" s="47">
        <v>4065</v>
      </c>
      <c r="F68" s="47">
        <v>0</v>
      </c>
      <c r="G68" s="47">
        <v>0</v>
      </c>
      <c r="H68" s="47">
        <v>0</v>
      </c>
      <c r="I68" s="47">
        <v>42075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359280</v>
      </c>
      <c r="O68" s="48">
        <f t="shared" si="8"/>
        <v>1.935734143660697</v>
      </c>
      <c r="P68" s="9"/>
    </row>
    <row r="69" spans="1:16">
      <c r="A69" s="12"/>
      <c r="B69" s="25">
        <v>344.3</v>
      </c>
      <c r="C69" s="20" t="s">
        <v>194</v>
      </c>
      <c r="D69" s="47">
        <v>152676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152676</v>
      </c>
      <c r="O69" s="48">
        <f t="shared" ref="O69:O100" si="12">(N69/O$130)</f>
        <v>0.82259003038727618</v>
      </c>
      <c r="P69" s="9"/>
    </row>
    <row r="70" spans="1:16">
      <c r="A70" s="12"/>
      <c r="B70" s="25">
        <v>344.9</v>
      </c>
      <c r="C70" s="20" t="s">
        <v>195</v>
      </c>
      <c r="D70" s="47">
        <v>0</v>
      </c>
      <c r="E70" s="47">
        <v>1002036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1002036</v>
      </c>
      <c r="O70" s="48">
        <f t="shared" si="12"/>
        <v>5.3987845089545488</v>
      </c>
      <c r="P70" s="9"/>
    </row>
    <row r="71" spans="1:16">
      <c r="A71" s="12"/>
      <c r="B71" s="25">
        <v>345.9</v>
      </c>
      <c r="C71" s="20" t="s">
        <v>89</v>
      </c>
      <c r="D71" s="47">
        <v>0</v>
      </c>
      <c r="E71" s="47">
        <v>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</v>
      </c>
      <c r="O71" s="48">
        <f t="shared" si="12"/>
        <v>2.6939074588909723E-5</v>
      </c>
      <c r="P71" s="9"/>
    </row>
    <row r="72" spans="1:16">
      <c r="A72" s="12"/>
      <c r="B72" s="25">
        <v>346.4</v>
      </c>
      <c r="C72" s="20" t="s">
        <v>90</v>
      </c>
      <c r="D72" s="47">
        <v>204134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204134</v>
      </c>
      <c r="O72" s="48">
        <f t="shared" si="12"/>
        <v>1.0998362104264994</v>
      </c>
      <c r="P72" s="9"/>
    </row>
    <row r="73" spans="1:16">
      <c r="A73" s="12"/>
      <c r="B73" s="25">
        <v>347.1</v>
      </c>
      <c r="C73" s="20" t="s">
        <v>91</v>
      </c>
      <c r="D73" s="47">
        <v>47766</v>
      </c>
      <c r="E73" s="47">
        <v>45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47811</v>
      </c>
      <c r="O73" s="48">
        <f t="shared" si="12"/>
        <v>0.25759681903407255</v>
      </c>
      <c r="P73" s="9"/>
    </row>
    <row r="74" spans="1:16">
      <c r="A74" s="12"/>
      <c r="B74" s="25">
        <v>347.2</v>
      </c>
      <c r="C74" s="20" t="s">
        <v>92</v>
      </c>
      <c r="D74" s="47">
        <v>775681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775681</v>
      </c>
      <c r="O74" s="48">
        <f t="shared" si="12"/>
        <v>4.1792256632400164</v>
      </c>
      <c r="P74" s="9"/>
    </row>
    <row r="75" spans="1:16">
      <c r="A75" s="12"/>
      <c r="B75" s="25">
        <v>347.3</v>
      </c>
      <c r="C75" s="20" t="s">
        <v>93</v>
      </c>
      <c r="D75" s="47">
        <v>9058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9058</v>
      </c>
      <c r="O75" s="48">
        <f t="shared" si="12"/>
        <v>4.8802827525268849E-2</v>
      </c>
      <c r="P75" s="9"/>
    </row>
    <row r="76" spans="1:16">
      <c r="A76" s="12"/>
      <c r="B76" s="25">
        <v>347.4</v>
      </c>
      <c r="C76" s="20" t="s">
        <v>94</v>
      </c>
      <c r="D76" s="47">
        <v>22037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22037</v>
      </c>
      <c r="O76" s="48">
        <f t="shared" si="12"/>
        <v>0.1187312773431607</v>
      </c>
      <c r="P76" s="9"/>
    </row>
    <row r="77" spans="1:16">
      <c r="A77" s="12"/>
      <c r="B77" s="25">
        <v>348.11</v>
      </c>
      <c r="C77" s="20" t="s">
        <v>197</v>
      </c>
      <c r="D77" s="47">
        <v>0</v>
      </c>
      <c r="E77" s="47">
        <v>132083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132083</v>
      </c>
      <c r="O77" s="48">
        <f t="shared" si="12"/>
        <v>0.71163875778539254</v>
      </c>
      <c r="P77" s="9"/>
    </row>
    <row r="78" spans="1:16">
      <c r="A78" s="12"/>
      <c r="B78" s="25">
        <v>348.12</v>
      </c>
      <c r="C78" s="20" t="s">
        <v>198</v>
      </c>
      <c r="D78" s="47">
        <v>0</v>
      </c>
      <c r="E78" s="47">
        <v>8262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ref="N78:N94" si="13">SUM(D78:M78)</f>
        <v>8262</v>
      </c>
      <c r="O78" s="48">
        <f t="shared" si="12"/>
        <v>4.4514126850714424E-2</v>
      </c>
      <c r="P78" s="9"/>
    </row>
    <row r="79" spans="1:16">
      <c r="A79" s="12"/>
      <c r="B79" s="25">
        <v>348.13</v>
      </c>
      <c r="C79" s="20" t="s">
        <v>199</v>
      </c>
      <c r="D79" s="47">
        <v>0</v>
      </c>
      <c r="E79" s="47">
        <v>77075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77075</v>
      </c>
      <c r="O79" s="48">
        <f t="shared" si="12"/>
        <v>0.41526583478804335</v>
      </c>
      <c r="P79" s="9"/>
    </row>
    <row r="80" spans="1:16">
      <c r="A80" s="12"/>
      <c r="B80" s="25">
        <v>348.14</v>
      </c>
      <c r="C80" s="20" t="s">
        <v>263</v>
      </c>
      <c r="D80" s="47">
        <v>0</v>
      </c>
      <c r="E80" s="47">
        <v>60529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60529</v>
      </c>
      <c r="O80" s="48">
        <f t="shared" si="12"/>
        <v>0.32611904915842332</v>
      </c>
      <c r="P80" s="9"/>
    </row>
    <row r="81" spans="1:16">
      <c r="A81" s="12"/>
      <c r="B81" s="25">
        <v>348.22</v>
      </c>
      <c r="C81" s="20" t="s">
        <v>200</v>
      </c>
      <c r="D81" s="47">
        <v>0</v>
      </c>
      <c r="E81" s="47">
        <v>71047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71047</v>
      </c>
      <c r="O81" s="48">
        <f t="shared" si="12"/>
        <v>0.38278808646365381</v>
      </c>
      <c r="P81" s="9"/>
    </row>
    <row r="82" spans="1:16">
      <c r="A82" s="12"/>
      <c r="B82" s="25">
        <v>348.23</v>
      </c>
      <c r="C82" s="20" t="s">
        <v>201</v>
      </c>
      <c r="D82" s="47">
        <v>28563</v>
      </c>
      <c r="E82" s="47">
        <v>181015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209578</v>
      </c>
      <c r="O82" s="48">
        <f t="shared" si="12"/>
        <v>1.1291674748389042</v>
      </c>
      <c r="P82" s="9"/>
    </row>
    <row r="83" spans="1:16">
      <c r="A83" s="12"/>
      <c r="B83" s="25">
        <v>348.31</v>
      </c>
      <c r="C83" s="20" t="s">
        <v>202</v>
      </c>
      <c r="D83" s="47">
        <v>0</v>
      </c>
      <c r="E83" s="47">
        <v>855749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855749</v>
      </c>
      <c r="O83" s="48">
        <f t="shared" si="12"/>
        <v>4.6106172280769808</v>
      </c>
      <c r="P83" s="9"/>
    </row>
    <row r="84" spans="1:16">
      <c r="A84" s="12"/>
      <c r="B84" s="25">
        <v>348.32</v>
      </c>
      <c r="C84" s="20" t="s">
        <v>203</v>
      </c>
      <c r="D84" s="47">
        <v>0</v>
      </c>
      <c r="E84" s="47">
        <v>3802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3802</v>
      </c>
      <c r="O84" s="48">
        <f t="shared" si="12"/>
        <v>2.0484472317406952E-2</v>
      </c>
      <c r="P84" s="9"/>
    </row>
    <row r="85" spans="1:16">
      <c r="A85" s="12"/>
      <c r="B85" s="25">
        <v>348.41</v>
      </c>
      <c r="C85" s="20" t="s">
        <v>204</v>
      </c>
      <c r="D85" s="47">
        <v>0</v>
      </c>
      <c r="E85" s="47">
        <v>461540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461540</v>
      </c>
      <c r="O85" s="48">
        <f t="shared" si="12"/>
        <v>2.4866920971530786</v>
      </c>
      <c r="P85" s="9"/>
    </row>
    <row r="86" spans="1:16">
      <c r="A86" s="12"/>
      <c r="B86" s="25">
        <v>348.42</v>
      </c>
      <c r="C86" s="20" t="s">
        <v>205</v>
      </c>
      <c r="D86" s="47">
        <v>0</v>
      </c>
      <c r="E86" s="47">
        <v>177964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177964</v>
      </c>
      <c r="O86" s="48">
        <f t="shared" si="12"/>
        <v>0.95883709402814599</v>
      </c>
      <c r="P86" s="9"/>
    </row>
    <row r="87" spans="1:16">
      <c r="A87" s="12"/>
      <c r="B87" s="25">
        <v>348.48</v>
      </c>
      <c r="C87" s="20" t="s">
        <v>206</v>
      </c>
      <c r="D87" s="47">
        <v>0</v>
      </c>
      <c r="E87" s="47">
        <v>15748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15748</v>
      </c>
      <c r="O87" s="48">
        <f t="shared" si="12"/>
        <v>8.4847309325230061E-2</v>
      </c>
      <c r="P87" s="9"/>
    </row>
    <row r="88" spans="1:16">
      <c r="A88" s="12"/>
      <c r="B88" s="25">
        <v>348.51</v>
      </c>
      <c r="C88" s="20" t="s">
        <v>207</v>
      </c>
      <c r="D88" s="47">
        <v>0</v>
      </c>
      <c r="E88" s="47">
        <v>62287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62287</v>
      </c>
      <c r="O88" s="48">
        <f t="shared" si="12"/>
        <v>0.33559082778388399</v>
      </c>
      <c r="P88" s="9"/>
    </row>
    <row r="89" spans="1:16">
      <c r="A89" s="12"/>
      <c r="B89" s="25">
        <v>348.52</v>
      </c>
      <c r="C89" s="20" t="s">
        <v>208</v>
      </c>
      <c r="D89" s="47">
        <v>0</v>
      </c>
      <c r="E89" s="47">
        <v>194665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194665</v>
      </c>
      <c r="O89" s="48">
        <f t="shared" si="12"/>
        <v>1.0488189909700223</v>
      </c>
      <c r="P89" s="9"/>
    </row>
    <row r="90" spans="1:16">
      <c r="A90" s="12"/>
      <c r="B90" s="25">
        <v>348.53</v>
      </c>
      <c r="C90" s="20" t="s">
        <v>209</v>
      </c>
      <c r="D90" s="47">
        <v>0</v>
      </c>
      <c r="E90" s="47">
        <v>403663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403663</v>
      </c>
      <c r="O90" s="48">
        <f t="shared" si="12"/>
        <v>2.174861533156613</v>
      </c>
      <c r="P90" s="9"/>
    </row>
    <row r="91" spans="1:16">
      <c r="A91" s="12"/>
      <c r="B91" s="25">
        <v>348.61</v>
      </c>
      <c r="C91" s="20" t="s">
        <v>257</v>
      </c>
      <c r="D91" s="47">
        <v>0</v>
      </c>
      <c r="E91" s="47">
        <v>5070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5070</v>
      </c>
      <c r="O91" s="48">
        <f t="shared" si="12"/>
        <v>2.7316221633154458E-2</v>
      </c>
      <c r="P91" s="9"/>
    </row>
    <row r="92" spans="1:16">
      <c r="A92" s="12"/>
      <c r="B92" s="25">
        <v>348.62</v>
      </c>
      <c r="C92" s="20" t="s">
        <v>210</v>
      </c>
      <c r="D92" s="47">
        <v>0</v>
      </c>
      <c r="E92" s="47">
        <v>339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339</v>
      </c>
      <c r="O92" s="48">
        <f t="shared" si="12"/>
        <v>1.8264692571280791E-3</v>
      </c>
      <c r="P92" s="9"/>
    </row>
    <row r="93" spans="1:16">
      <c r="A93" s="12"/>
      <c r="B93" s="25">
        <v>348.71</v>
      </c>
      <c r="C93" s="20" t="s">
        <v>211</v>
      </c>
      <c r="D93" s="47">
        <v>0</v>
      </c>
      <c r="E93" s="47">
        <v>212335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212335</v>
      </c>
      <c r="O93" s="48">
        <f t="shared" si="12"/>
        <v>1.1440216805672292</v>
      </c>
      <c r="P93" s="9"/>
    </row>
    <row r="94" spans="1:16">
      <c r="A94" s="12"/>
      <c r="B94" s="25">
        <v>348.72</v>
      </c>
      <c r="C94" s="20" t="s">
        <v>212</v>
      </c>
      <c r="D94" s="47">
        <v>0</v>
      </c>
      <c r="E94" s="47">
        <v>20062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20062</v>
      </c>
      <c r="O94" s="48">
        <f t="shared" si="12"/>
        <v>0.10809034288054137</v>
      </c>
      <c r="P94" s="9"/>
    </row>
    <row r="95" spans="1:16">
      <c r="A95" s="12"/>
      <c r="B95" s="25">
        <v>348.92099999999999</v>
      </c>
      <c r="C95" s="20" t="s">
        <v>213</v>
      </c>
      <c r="D95" s="47">
        <v>0</v>
      </c>
      <c r="E95" s="47">
        <v>54012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54012</v>
      </c>
      <c r="O95" s="48">
        <f t="shared" si="12"/>
        <v>0.29100665933923836</v>
      </c>
      <c r="P95" s="9"/>
    </row>
    <row r="96" spans="1:16">
      <c r="A96" s="12"/>
      <c r="B96" s="25">
        <v>348.92200000000003</v>
      </c>
      <c r="C96" s="20" t="s">
        <v>214</v>
      </c>
      <c r="D96" s="47">
        <v>0</v>
      </c>
      <c r="E96" s="47">
        <v>54012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54012</v>
      </c>
      <c r="O96" s="48">
        <f t="shared" si="12"/>
        <v>0.29100665933923836</v>
      </c>
      <c r="P96" s="9"/>
    </row>
    <row r="97" spans="1:16">
      <c r="A97" s="12"/>
      <c r="B97" s="25">
        <v>348.923</v>
      </c>
      <c r="C97" s="20" t="s">
        <v>215</v>
      </c>
      <c r="D97" s="47">
        <v>0</v>
      </c>
      <c r="E97" s="47">
        <v>54012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54012</v>
      </c>
      <c r="O97" s="48">
        <f t="shared" si="12"/>
        <v>0.29100665933923836</v>
      </c>
      <c r="P97" s="9"/>
    </row>
    <row r="98" spans="1:16">
      <c r="A98" s="12"/>
      <c r="B98" s="25">
        <v>348.92399999999998</v>
      </c>
      <c r="C98" s="20" t="s">
        <v>216</v>
      </c>
      <c r="D98" s="47">
        <v>0</v>
      </c>
      <c r="E98" s="47">
        <v>54012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54012</v>
      </c>
      <c r="O98" s="48">
        <f t="shared" si="12"/>
        <v>0.29100665933923836</v>
      </c>
      <c r="P98" s="9"/>
    </row>
    <row r="99" spans="1:16">
      <c r="A99" s="12"/>
      <c r="B99" s="25">
        <v>348.93</v>
      </c>
      <c r="C99" s="20" t="s">
        <v>217</v>
      </c>
      <c r="D99" s="47">
        <v>0</v>
      </c>
      <c r="E99" s="47">
        <v>409592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409592</v>
      </c>
      <c r="O99" s="48">
        <f t="shared" si="12"/>
        <v>2.2068058878041423</v>
      </c>
      <c r="P99" s="9"/>
    </row>
    <row r="100" spans="1:16">
      <c r="A100" s="12"/>
      <c r="B100" s="25">
        <v>348.99</v>
      </c>
      <c r="C100" s="20" t="s">
        <v>219</v>
      </c>
      <c r="D100" s="47">
        <v>0</v>
      </c>
      <c r="E100" s="47">
        <v>113077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113077</v>
      </c>
      <c r="O100" s="48">
        <f t="shared" si="12"/>
        <v>0.60923794745802895</v>
      </c>
      <c r="P100" s="9"/>
    </row>
    <row r="101" spans="1:16">
      <c r="A101" s="12"/>
      <c r="B101" s="25">
        <v>349</v>
      </c>
      <c r="C101" s="20" t="s">
        <v>1</v>
      </c>
      <c r="D101" s="47">
        <v>2061</v>
      </c>
      <c r="E101" s="47">
        <v>82827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84888</v>
      </c>
      <c r="O101" s="48">
        <f t="shared" ref="O101:O128" si="14">(N101/O$130)</f>
        <v>0.45736083274067368</v>
      </c>
      <c r="P101" s="9"/>
    </row>
    <row r="102" spans="1:16" ht="15.75">
      <c r="A102" s="29" t="s">
        <v>66</v>
      </c>
      <c r="B102" s="30"/>
      <c r="C102" s="31"/>
      <c r="D102" s="32">
        <f t="shared" ref="D102:M102" si="15">SUM(D103:D108)</f>
        <v>110167</v>
      </c>
      <c r="E102" s="32">
        <f t="shared" si="15"/>
        <v>1621520</v>
      </c>
      <c r="F102" s="32">
        <f t="shared" si="15"/>
        <v>0</v>
      </c>
      <c r="G102" s="32">
        <f t="shared" si="15"/>
        <v>0</v>
      </c>
      <c r="H102" s="32">
        <f t="shared" si="15"/>
        <v>0</v>
      </c>
      <c r="I102" s="32">
        <f t="shared" si="15"/>
        <v>135300</v>
      </c>
      <c r="J102" s="32">
        <f t="shared" si="15"/>
        <v>0</v>
      </c>
      <c r="K102" s="32">
        <f t="shared" si="15"/>
        <v>0</v>
      </c>
      <c r="L102" s="32">
        <f t="shared" si="15"/>
        <v>0</v>
      </c>
      <c r="M102" s="32">
        <f t="shared" si="15"/>
        <v>0</v>
      </c>
      <c r="N102" s="32">
        <f t="shared" ref="N102:N110" si="16">SUM(D102:M102)</f>
        <v>1866987</v>
      </c>
      <c r="O102" s="46">
        <f t="shared" si="14"/>
        <v>10.05898040990496</v>
      </c>
      <c r="P102" s="10"/>
    </row>
    <row r="103" spans="1:16">
      <c r="A103" s="13"/>
      <c r="B103" s="40">
        <v>351.1</v>
      </c>
      <c r="C103" s="21" t="s">
        <v>118</v>
      </c>
      <c r="D103" s="47">
        <v>384</v>
      </c>
      <c r="E103" s="47">
        <v>157437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157821</v>
      </c>
      <c r="O103" s="48">
        <f t="shared" si="14"/>
        <v>0.85031033813926427</v>
      </c>
      <c r="P103" s="9"/>
    </row>
    <row r="104" spans="1:16">
      <c r="A104" s="13"/>
      <c r="B104" s="40">
        <v>351.2</v>
      </c>
      <c r="C104" s="21" t="s">
        <v>119</v>
      </c>
      <c r="D104" s="47">
        <v>0</v>
      </c>
      <c r="E104" s="47">
        <v>265109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265109</v>
      </c>
      <c r="O104" s="48">
        <f t="shared" si="14"/>
        <v>1.4283582250382534</v>
      </c>
      <c r="P104" s="9"/>
    </row>
    <row r="105" spans="1:16">
      <c r="A105" s="13"/>
      <c r="B105" s="40">
        <v>351.5</v>
      </c>
      <c r="C105" s="21" t="s">
        <v>120</v>
      </c>
      <c r="D105" s="47">
        <v>0</v>
      </c>
      <c r="E105" s="47">
        <v>545256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545256</v>
      </c>
      <c r="O105" s="48">
        <f t="shared" si="14"/>
        <v>2.9377384108101117</v>
      </c>
      <c r="P105" s="9"/>
    </row>
    <row r="106" spans="1:16">
      <c r="A106" s="13"/>
      <c r="B106" s="40">
        <v>351.8</v>
      </c>
      <c r="C106" s="21" t="s">
        <v>220</v>
      </c>
      <c r="D106" s="47">
        <v>0</v>
      </c>
      <c r="E106" s="47">
        <v>160785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160785</v>
      </c>
      <c r="O106" s="48">
        <f t="shared" si="14"/>
        <v>0.86627982155556993</v>
      </c>
      <c r="P106" s="9"/>
    </row>
    <row r="107" spans="1:16">
      <c r="A107" s="13"/>
      <c r="B107" s="40">
        <v>354</v>
      </c>
      <c r="C107" s="21" t="s">
        <v>121</v>
      </c>
      <c r="D107" s="47">
        <v>106450</v>
      </c>
      <c r="E107" s="47">
        <v>40284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146734</v>
      </c>
      <c r="O107" s="48">
        <f t="shared" si="14"/>
        <v>0.79057563414581578</v>
      </c>
      <c r="P107" s="9"/>
    </row>
    <row r="108" spans="1:16">
      <c r="A108" s="13"/>
      <c r="B108" s="40">
        <v>359</v>
      </c>
      <c r="C108" s="21" t="s">
        <v>124</v>
      </c>
      <c r="D108" s="47">
        <v>3333</v>
      </c>
      <c r="E108" s="47">
        <v>452649</v>
      </c>
      <c r="F108" s="47"/>
      <c r="G108" s="47"/>
      <c r="H108" s="47"/>
      <c r="I108" s="47">
        <v>135300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591282</v>
      </c>
      <c r="O108" s="48">
        <f t="shared" si="14"/>
        <v>3.1857179802159434</v>
      </c>
      <c r="P108" s="9"/>
    </row>
    <row r="109" spans="1:16" ht="15.75">
      <c r="A109" s="29" t="s">
        <v>4</v>
      </c>
      <c r="B109" s="30"/>
      <c r="C109" s="31"/>
      <c r="D109" s="32">
        <f t="shared" ref="D109:M109" si="17">SUM(D110:D116)</f>
        <v>1683920</v>
      </c>
      <c r="E109" s="32">
        <f t="shared" si="17"/>
        <v>1429691</v>
      </c>
      <c r="F109" s="32">
        <f t="shared" si="17"/>
        <v>655</v>
      </c>
      <c r="G109" s="32">
        <f t="shared" si="17"/>
        <v>30634</v>
      </c>
      <c r="H109" s="32">
        <f t="shared" si="17"/>
        <v>0</v>
      </c>
      <c r="I109" s="32">
        <f t="shared" si="17"/>
        <v>3390073</v>
      </c>
      <c r="J109" s="32">
        <f t="shared" si="17"/>
        <v>819061</v>
      </c>
      <c r="K109" s="32">
        <f t="shared" si="17"/>
        <v>0</v>
      </c>
      <c r="L109" s="32">
        <f t="shared" si="17"/>
        <v>0</v>
      </c>
      <c r="M109" s="32">
        <f t="shared" si="17"/>
        <v>0</v>
      </c>
      <c r="N109" s="32">
        <f t="shared" si="16"/>
        <v>7354034</v>
      </c>
      <c r="O109" s="46">
        <f t="shared" si="14"/>
        <v>39.622174091075621</v>
      </c>
      <c r="P109" s="10"/>
    </row>
    <row r="110" spans="1:16">
      <c r="A110" s="12"/>
      <c r="B110" s="25">
        <v>361.1</v>
      </c>
      <c r="C110" s="20" t="s">
        <v>126</v>
      </c>
      <c r="D110" s="47">
        <v>443068</v>
      </c>
      <c r="E110" s="47">
        <v>900682</v>
      </c>
      <c r="F110" s="47">
        <v>900</v>
      </c>
      <c r="G110" s="47">
        <v>151289</v>
      </c>
      <c r="H110" s="47">
        <v>0</v>
      </c>
      <c r="I110" s="47">
        <v>1144740</v>
      </c>
      <c r="J110" s="47">
        <v>234929</v>
      </c>
      <c r="K110" s="47">
        <v>0</v>
      </c>
      <c r="L110" s="47">
        <v>0</v>
      </c>
      <c r="M110" s="47">
        <v>0</v>
      </c>
      <c r="N110" s="47">
        <f t="shared" si="16"/>
        <v>2875608</v>
      </c>
      <c r="O110" s="48">
        <f t="shared" si="14"/>
        <v>15.493243680093101</v>
      </c>
      <c r="P110" s="9"/>
    </row>
    <row r="111" spans="1:16">
      <c r="A111" s="12"/>
      <c r="B111" s="25">
        <v>361.3</v>
      </c>
      <c r="C111" s="20" t="s">
        <v>127</v>
      </c>
      <c r="D111" s="47">
        <v>-215213</v>
      </c>
      <c r="E111" s="47">
        <v>-705155</v>
      </c>
      <c r="F111" s="47">
        <v>-245</v>
      </c>
      <c r="G111" s="47">
        <v>-120655</v>
      </c>
      <c r="H111" s="47">
        <v>0</v>
      </c>
      <c r="I111" s="47">
        <v>-899642</v>
      </c>
      <c r="J111" s="47">
        <v>-157525</v>
      </c>
      <c r="K111" s="47">
        <v>0</v>
      </c>
      <c r="L111" s="47">
        <v>0</v>
      </c>
      <c r="M111" s="47">
        <v>0</v>
      </c>
      <c r="N111" s="47">
        <f t="shared" ref="N111:N116" si="18">SUM(D111:M111)</f>
        <v>-2098435</v>
      </c>
      <c r="O111" s="48">
        <f t="shared" si="14"/>
        <v>-11.305979396995754</v>
      </c>
      <c r="P111" s="9"/>
    </row>
    <row r="112" spans="1:16">
      <c r="A112" s="12"/>
      <c r="B112" s="25">
        <v>362</v>
      </c>
      <c r="C112" s="20" t="s">
        <v>128</v>
      </c>
      <c r="D112" s="47">
        <v>930832</v>
      </c>
      <c r="E112" s="47">
        <v>319118</v>
      </c>
      <c r="F112" s="47">
        <v>0</v>
      </c>
      <c r="G112" s="47">
        <v>0</v>
      </c>
      <c r="H112" s="47">
        <v>0</v>
      </c>
      <c r="I112" s="47">
        <v>1907860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3157810</v>
      </c>
      <c r="O112" s="48">
        <f t="shared" si="14"/>
        <v>17.013695825521001</v>
      </c>
      <c r="P112" s="9"/>
    </row>
    <row r="113" spans="1:119">
      <c r="A113" s="12"/>
      <c r="B113" s="25">
        <v>364</v>
      </c>
      <c r="C113" s="20" t="s">
        <v>222</v>
      </c>
      <c r="D113" s="47">
        <v>55713</v>
      </c>
      <c r="E113" s="47">
        <v>23</v>
      </c>
      <c r="F113" s="47">
        <v>0</v>
      </c>
      <c r="G113" s="47">
        <v>0</v>
      </c>
      <c r="H113" s="47">
        <v>0</v>
      </c>
      <c r="I113" s="47">
        <v>314950</v>
      </c>
      <c r="J113" s="47">
        <v>284026</v>
      </c>
      <c r="K113" s="47">
        <v>0</v>
      </c>
      <c r="L113" s="47">
        <v>0</v>
      </c>
      <c r="M113" s="47">
        <v>0</v>
      </c>
      <c r="N113" s="47">
        <f t="shared" si="18"/>
        <v>654712</v>
      </c>
      <c r="O113" s="48">
        <f t="shared" si="14"/>
        <v>3.5274670804508523</v>
      </c>
      <c r="P113" s="9"/>
    </row>
    <row r="114" spans="1:119">
      <c r="A114" s="12"/>
      <c r="B114" s="25">
        <v>365</v>
      </c>
      <c r="C114" s="20" t="s">
        <v>223</v>
      </c>
      <c r="D114" s="47">
        <v>1460</v>
      </c>
      <c r="E114" s="47">
        <v>8935</v>
      </c>
      <c r="F114" s="47">
        <v>0</v>
      </c>
      <c r="G114" s="47">
        <v>0</v>
      </c>
      <c r="H114" s="47">
        <v>0</v>
      </c>
      <c r="I114" s="47">
        <v>281443</v>
      </c>
      <c r="J114" s="47">
        <v>960</v>
      </c>
      <c r="K114" s="47">
        <v>0</v>
      </c>
      <c r="L114" s="47">
        <v>0</v>
      </c>
      <c r="M114" s="47">
        <v>0</v>
      </c>
      <c r="N114" s="47">
        <f t="shared" si="18"/>
        <v>292798</v>
      </c>
      <c r="O114" s="48">
        <f t="shared" si="14"/>
        <v>1.5775414322967178</v>
      </c>
      <c r="P114" s="9"/>
    </row>
    <row r="115" spans="1:119">
      <c r="A115" s="12"/>
      <c r="B115" s="25">
        <v>366</v>
      </c>
      <c r="C115" s="20" t="s">
        <v>131</v>
      </c>
      <c r="D115" s="47">
        <v>43342</v>
      </c>
      <c r="E115" s="47">
        <v>31653</v>
      </c>
      <c r="F115" s="47">
        <v>0</v>
      </c>
      <c r="G115" s="47">
        <v>0</v>
      </c>
      <c r="H115" s="47">
        <v>0</v>
      </c>
      <c r="I115" s="47">
        <v>0</v>
      </c>
      <c r="J115" s="47">
        <v>288192</v>
      </c>
      <c r="K115" s="47">
        <v>0</v>
      </c>
      <c r="L115" s="47">
        <v>0</v>
      </c>
      <c r="M115" s="47">
        <v>0</v>
      </c>
      <c r="N115" s="47">
        <f t="shared" si="18"/>
        <v>363187</v>
      </c>
      <c r="O115" s="48">
        <f t="shared" si="14"/>
        <v>1.956784336544471</v>
      </c>
      <c r="P115" s="9"/>
    </row>
    <row r="116" spans="1:119">
      <c r="A116" s="12"/>
      <c r="B116" s="25">
        <v>369.9</v>
      </c>
      <c r="C116" s="20" t="s">
        <v>132</v>
      </c>
      <c r="D116" s="47">
        <v>424718</v>
      </c>
      <c r="E116" s="47">
        <v>874435</v>
      </c>
      <c r="F116" s="47">
        <v>0</v>
      </c>
      <c r="G116" s="47">
        <v>0</v>
      </c>
      <c r="H116" s="47">
        <v>0</v>
      </c>
      <c r="I116" s="47">
        <v>640722</v>
      </c>
      <c r="J116" s="47">
        <v>168479</v>
      </c>
      <c r="K116" s="47">
        <v>0</v>
      </c>
      <c r="L116" s="47">
        <v>0</v>
      </c>
      <c r="M116" s="47">
        <v>0</v>
      </c>
      <c r="N116" s="47">
        <f t="shared" si="18"/>
        <v>2108354</v>
      </c>
      <c r="O116" s="48">
        <f t="shared" si="14"/>
        <v>11.359421133165233</v>
      </c>
      <c r="P116" s="9"/>
    </row>
    <row r="117" spans="1:119" ht="15.75">
      <c r="A117" s="29" t="s">
        <v>67</v>
      </c>
      <c r="B117" s="30"/>
      <c r="C117" s="31"/>
      <c r="D117" s="32">
        <f t="shared" ref="D117:M117" si="19">SUM(D118:D127)</f>
        <v>3507805</v>
      </c>
      <c r="E117" s="32">
        <f t="shared" si="19"/>
        <v>8724705</v>
      </c>
      <c r="F117" s="32">
        <f t="shared" si="19"/>
        <v>3650447</v>
      </c>
      <c r="G117" s="32">
        <f t="shared" si="19"/>
        <v>0</v>
      </c>
      <c r="H117" s="32">
        <f t="shared" si="19"/>
        <v>0</v>
      </c>
      <c r="I117" s="32">
        <f t="shared" si="19"/>
        <v>6982734</v>
      </c>
      <c r="J117" s="32">
        <f t="shared" si="19"/>
        <v>992598</v>
      </c>
      <c r="K117" s="32">
        <f t="shared" si="19"/>
        <v>0</v>
      </c>
      <c r="L117" s="32">
        <f t="shared" si="19"/>
        <v>0</v>
      </c>
      <c r="M117" s="32">
        <f t="shared" si="19"/>
        <v>0</v>
      </c>
      <c r="N117" s="32">
        <f>SUM(D117:M117)</f>
        <v>23858289</v>
      </c>
      <c r="O117" s="46">
        <f t="shared" si="14"/>
        <v>128.54404538695286</v>
      </c>
      <c r="P117" s="9"/>
    </row>
    <row r="118" spans="1:119">
      <c r="A118" s="12"/>
      <c r="B118" s="25">
        <v>381</v>
      </c>
      <c r="C118" s="20" t="s">
        <v>133</v>
      </c>
      <c r="D118" s="47">
        <v>3365406</v>
      </c>
      <c r="E118" s="47">
        <v>7624261</v>
      </c>
      <c r="F118" s="47">
        <v>3650447</v>
      </c>
      <c r="G118" s="47">
        <v>0</v>
      </c>
      <c r="H118" s="47">
        <v>0</v>
      </c>
      <c r="I118" s="47">
        <v>68624</v>
      </c>
      <c r="J118" s="47">
        <v>992598</v>
      </c>
      <c r="K118" s="47">
        <v>0</v>
      </c>
      <c r="L118" s="47">
        <v>0</v>
      </c>
      <c r="M118" s="47">
        <v>0</v>
      </c>
      <c r="N118" s="47">
        <f>SUM(D118:M118)</f>
        <v>15701336</v>
      </c>
      <c r="O118" s="48">
        <f t="shared" si="14"/>
        <v>84.59589232990669</v>
      </c>
      <c r="P118" s="9"/>
    </row>
    <row r="119" spans="1:119">
      <c r="A119" s="12"/>
      <c r="B119" s="25">
        <v>384</v>
      </c>
      <c r="C119" s="20" t="s">
        <v>134</v>
      </c>
      <c r="D119" s="47">
        <v>142399</v>
      </c>
      <c r="E119" s="47">
        <v>1047025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ref="N119:N127" si="20">SUM(D119:M119)</f>
        <v>1189424</v>
      </c>
      <c r="O119" s="48">
        <f t="shared" si="14"/>
        <v>6.4083963707678713</v>
      </c>
      <c r="P119" s="9"/>
    </row>
    <row r="120" spans="1:119">
      <c r="A120" s="12"/>
      <c r="B120" s="25">
        <v>388.1</v>
      </c>
      <c r="C120" s="20" t="s">
        <v>264</v>
      </c>
      <c r="D120" s="47">
        <v>0</v>
      </c>
      <c r="E120" s="47">
        <v>53419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20"/>
        <v>53419</v>
      </c>
      <c r="O120" s="48">
        <f t="shared" si="14"/>
        <v>0.28781168509299371</v>
      </c>
      <c r="P120" s="9"/>
    </row>
    <row r="121" spans="1:119">
      <c r="A121" s="12"/>
      <c r="B121" s="25">
        <v>389.2</v>
      </c>
      <c r="C121" s="20" t="s">
        <v>233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23276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20"/>
        <v>23276</v>
      </c>
      <c r="O121" s="48">
        <f t="shared" si="14"/>
        <v>0.12540678002629255</v>
      </c>
      <c r="P121" s="9"/>
    </row>
    <row r="122" spans="1:119">
      <c r="A122" s="12"/>
      <c r="B122" s="25">
        <v>389.3</v>
      </c>
      <c r="C122" s="20" t="s">
        <v>234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2053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20"/>
        <v>2053</v>
      </c>
      <c r="O122" s="48">
        <f t="shared" si="14"/>
        <v>1.1061184026206332E-2</v>
      </c>
      <c r="P122" s="9"/>
    </row>
    <row r="123" spans="1:119">
      <c r="A123" s="12"/>
      <c r="B123" s="25">
        <v>389.4</v>
      </c>
      <c r="C123" s="20" t="s">
        <v>224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107209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20"/>
        <v>107209</v>
      </c>
      <c r="O123" s="48">
        <f t="shared" si="14"/>
        <v>0.57762224952048447</v>
      </c>
      <c r="P123" s="9"/>
    </row>
    <row r="124" spans="1:119">
      <c r="A124" s="12"/>
      <c r="B124" s="25">
        <v>389.5</v>
      </c>
      <c r="C124" s="20" t="s">
        <v>238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1294811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20"/>
        <v>1294811</v>
      </c>
      <c r="O124" s="48">
        <f t="shared" si="14"/>
        <v>6.9762020215081568</v>
      </c>
      <c r="P124" s="9"/>
    </row>
    <row r="125" spans="1:119">
      <c r="A125" s="12"/>
      <c r="B125" s="25">
        <v>389.6</v>
      </c>
      <c r="C125" s="20" t="s">
        <v>225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1698189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20"/>
        <v>1698189</v>
      </c>
      <c r="O125" s="48">
        <f t="shared" si="14"/>
        <v>9.1495280274132025</v>
      </c>
      <c r="P125" s="9"/>
    </row>
    <row r="126" spans="1:119">
      <c r="A126" s="12"/>
      <c r="B126" s="25">
        <v>389.7</v>
      </c>
      <c r="C126" s="20" t="s">
        <v>226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3610916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20"/>
        <v>3610916</v>
      </c>
      <c r="O126" s="48">
        <f t="shared" si="14"/>
        <v>19.454947091657509</v>
      </c>
      <c r="P126" s="9"/>
    </row>
    <row r="127" spans="1:119" ht="15.75" thickBot="1">
      <c r="A127" s="12"/>
      <c r="B127" s="25">
        <v>389.9</v>
      </c>
      <c r="C127" s="20" t="s">
        <v>227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177656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20"/>
        <v>177656</v>
      </c>
      <c r="O127" s="48">
        <f t="shared" si="14"/>
        <v>0.95717764703346908</v>
      </c>
      <c r="P127" s="9"/>
    </row>
    <row r="128" spans="1:119" ht="16.5" thickBot="1">
      <c r="A128" s="14" t="s">
        <v>101</v>
      </c>
      <c r="B128" s="23"/>
      <c r="C128" s="22"/>
      <c r="D128" s="15">
        <f t="shared" ref="D128:M128" si="21">SUM(D5,D9,D23,D52,D102,D109,D117)</f>
        <v>93360886</v>
      </c>
      <c r="E128" s="15">
        <f t="shared" si="21"/>
        <v>86985774</v>
      </c>
      <c r="F128" s="15">
        <f t="shared" si="21"/>
        <v>3651102</v>
      </c>
      <c r="G128" s="15">
        <f t="shared" si="21"/>
        <v>3161184</v>
      </c>
      <c r="H128" s="15">
        <f t="shared" si="21"/>
        <v>0</v>
      </c>
      <c r="I128" s="15">
        <f t="shared" si="21"/>
        <v>56212938</v>
      </c>
      <c r="J128" s="15">
        <f t="shared" si="21"/>
        <v>31250229</v>
      </c>
      <c r="K128" s="15">
        <f t="shared" si="21"/>
        <v>0</v>
      </c>
      <c r="L128" s="15">
        <f t="shared" si="21"/>
        <v>0</v>
      </c>
      <c r="M128" s="15">
        <f t="shared" si="21"/>
        <v>0</v>
      </c>
      <c r="N128" s="15">
        <f>SUM(D128:M128)</f>
        <v>274622113</v>
      </c>
      <c r="O128" s="38">
        <f t="shared" si="14"/>
        <v>1479.6131171741988</v>
      </c>
      <c r="P128" s="6"/>
      <c r="Q128" s="2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</row>
    <row r="129" spans="1:15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9"/>
    </row>
    <row r="130" spans="1:15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119" t="s">
        <v>265</v>
      </c>
      <c r="M130" s="119"/>
      <c r="N130" s="119"/>
      <c r="O130" s="44">
        <v>185604</v>
      </c>
    </row>
    <row r="131" spans="1:15">
      <c r="A131" s="120"/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8"/>
    </row>
    <row r="132" spans="1:15" ht="15.75" customHeight="1" thickBot="1">
      <c r="A132" s="121" t="s">
        <v>164</v>
      </c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1"/>
    </row>
  </sheetData>
  <mergeCells count="10">
    <mergeCell ref="L130:N130"/>
    <mergeCell ref="A131:O131"/>
    <mergeCell ref="A132:O13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3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146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SUM(D6:D8)</f>
        <v>52991102</v>
      </c>
      <c r="E5" s="27">
        <f t="shared" si="0"/>
        <v>21186517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0" si="1">SUM(D5:M5)</f>
        <v>74177619</v>
      </c>
      <c r="O5" s="33">
        <f t="shared" ref="O5:O36" si="2">(N5/O$129)</f>
        <v>407.83375485204692</v>
      </c>
      <c r="P5" s="6"/>
    </row>
    <row r="6" spans="1:133">
      <c r="A6" s="12"/>
      <c r="B6" s="25">
        <v>311</v>
      </c>
      <c r="C6" s="20" t="s">
        <v>3</v>
      </c>
      <c r="D6" s="47">
        <v>51336512</v>
      </c>
      <c r="E6" s="47">
        <v>11578545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62915057</v>
      </c>
      <c r="O6" s="48">
        <f t="shared" si="2"/>
        <v>345.91139859909174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9607972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9607972</v>
      </c>
      <c r="O7" s="48">
        <f t="shared" si="2"/>
        <v>52.825304318184315</v>
      </c>
      <c r="P7" s="9"/>
    </row>
    <row r="8" spans="1:133">
      <c r="A8" s="12"/>
      <c r="B8" s="25">
        <v>315</v>
      </c>
      <c r="C8" s="20" t="s">
        <v>181</v>
      </c>
      <c r="D8" s="47">
        <v>1654590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1654590</v>
      </c>
      <c r="O8" s="48">
        <f t="shared" si="2"/>
        <v>9.0970519347708958</v>
      </c>
      <c r="P8" s="9"/>
    </row>
    <row r="9" spans="1:133" ht="15.75">
      <c r="A9" s="29" t="s">
        <v>15</v>
      </c>
      <c r="B9" s="30"/>
      <c r="C9" s="31"/>
      <c r="D9" s="32">
        <f t="shared" ref="D9:M9" si="3">SUM(D10:D22)</f>
        <v>437911</v>
      </c>
      <c r="E9" s="32">
        <f t="shared" si="3"/>
        <v>21545948</v>
      </c>
      <c r="F9" s="32">
        <f t="shared" si="3"/>
        <v>0</v>
      </c>
      <c r="G9" s="32">
        <f t="shared" si="3"/>
        <v>2733272</v>
      </c>
      <c r="H9" s="32">
        <f t="shared" si="3"/>
        <v>0</v>
      </c>
      <c r="I9" s="32">
        <f t="shared" si="3"/>
        <v>7658738</v>
      </c>
      <c r="J9" s="32">
        <f t="shared" si="3"/>
        <v>0</v>
      </c>
      <c r="K9" s="32">
        <f t="shared" si="3"/>
        <v>0</v>
      </c>
      <c r="L9" s="32">
        <f t="shared" si="3"/>
        <v>0</v>
      </c>
      <c r="M9" s="32">
        <f t="shared" si="3"/>
        <v>0</v>
      </c>
      <c r="N9" s="45">
        <f t="shared" si="1"/>
        <v>32375869</v>
      </c>
      <c r="O9" s="46">
        <f t="shared" si="2"/>
        <v>178.00479981526485</v>
      </c>
      <c r="P9" s="10"/>
    </row>
    <row r="10" spans="1:133">
      <c r="A10" s="12"/>
      <c r="B10" s="25">
        <v>322</v>
      </c>
      <c r="C10" s="20" t="s">
        <v>0</v>
      </c>
      <c r="D10" s="47">
        <v>414661</v>
      </c>
      <c r="E10" s="47">
        <v>64428</v>
      </c>
      <c r="F10" s="47">
        <v>0</v>
      </c>
      <c r="G10" s="47">
        <v>0</v>
      </c>
      <c r="H10" s="47">
        <v>0</v>
      </c>
      <c r="I10" s="47">
        <v>2824388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3303477</v>
      </c>
      <c r="O10" s="48">
        <f t="shared" si="2"/>
        <v>18.162748375320263</v>
      </c>
      <c r="P10" s="9"/>
    </row>
    <row r="11" spans="1:133">
      <c r="A11" s="12"/>
      <c r="B11" s="25">
        <v>323.7</v>
      </c>
      <c r="C11" s="20" t="s">
        <v>17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28000</v>
      </c>
      <c r="J11" s="47">
        <v>0</v>
      </c>
      <c r="K11" s="47">
        <v>0</v>
      </c>
      <c r="L11" s="47">
        <v>0</v>
      </c>
      <c r="M11" s="47">
        <v>0</v>
      </c>
      <c r="N11" s="47">
        <f t="shared" ref="N11:N21" si="4">SUM(D11:M11)</f>
        <v>28000</v>
      </c>
      <c r="O11" s="48">
        <f t="shared" si="2"/>
        <v>0.15394596496629684</v>
      </c>
      <c r="P11" s="9"/>
    </row>
    <row r="12" spans="1:133">
      <c r="A12" s="12"/>
      <c r="B12" s="25">
        <v>324.11</v>
      </c>
      <c r="C12" s="20" t="s">
        <v>18</v>
      </c>
      <c r="D12" s="47">
        <v>0</v>
      </c>
      <c r="E12" s="47">
        <v>0</v>
      </c>
      <c r="F12" s="47">
        <v>0</v>
      </c>
      <c r="G12" s="47">
        <v>243133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4"/>
        <v>243133</v>
      </c>
      <c r="O12" s="48">
        <f t="shared" si="2"/>
        <v>1.3367622964339516</v>
      </c>
      <c r="P12" s="9"/>
    </row>
    <row r="13" spans="1:133">
      <c r="A13" s="12"/>
      <c r="B13" s="25">
        <v>324.12</v>
      </c>
      <c r="C13" s="20" t="s">
        <v>19</v>
      </c>
      <c r="D13" s="47">
        <v>0</v>
      </c>
      <c r="E13" s="47">
        <v>0</v>
      </c>
      <c r="F13" s="47">
        <v>0</v>
      </c>
      <c r="G13" s="47">
        <v>123459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4"/>
        <v>123459</v>
      </c>
      <c r="O13" s="48">
        <f t="shared" si="2"/>
        <v>0.67878624602764426</v>
      </c>
      <c r="P13" s="9"/>
    </row>
    <row r="14" spans="1:133">
      <c r="A14" s="12"/>
      <c r="B14" s="25">
        <v>324.31</v>
      </c>
      <c r="C14" s="20" t="s">
        <v>20</v>
      </c>
      <c r="D14" s="47">
        <v>0</v>
      </c>
      <c r="E14" s="47">
        <v>0</v>
      </c>
      <c r="F14" s="47">
        <v>0</v>
      </c>
      <c r="G14" s="47">
        <v>897477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897477</v>
      </c>
      <c r="O14" s="48">
        <f t="shared" si="2"/>
        <v>4.934391528573471</v>
      </c>
      <c r="P14" s="9"/>
    </row>
    <row r="15" spans="1:133">
      <c r="A15" s="12"/>
      <c r="B15" s="25">
        <v>324.32</v>
      </c>
      <c r="C15" s="20" t="s">
        <v>21</v>
      </c>
      <c r="D15" s="47">
        <v>0</v>
      </c>
      <c r="E15" s="47">
        <v>0</v>
      </c>
      <c r="F15" s="47">
        <v>0</v>
      </c>
      <c r="G15" s="47">
        <v>523857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523857</v>
      </c>
      <c r="O15" s="48">
        <f t="shared" si="2"/>
        <v>2.8802025489053342</v>
      </c>
      <c r="P15" s="9"/>
    </row>
    <row r="16" spans="1:133">
      <c r="A16" s="12"/>
      <c r="B16" s="25">
        <v>324.61</v>
      </c>
      <c r="C16" s="20" t="s">
        <v>22</v>
      </c>
      <c r="D16" s="47">
        <v>0</v>
      </c>
      <c r="E16" s="47">
        <v>0</v>
      </c>
      <c r="F16" s="47">
        <v>0</v>
      </c>
      <c r="G16" s="47">
        <v>383551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383551</v>
      </c>
      <c r="O16" s="48">
        <f t="shared" si="2"/>
        <v>2.1087903145995757</v>
      </c>
      <c r="P16" s="9"/>
    </row>
    <row r="17" spans="1:16">
      <c r="A17" s="12"/>
      <c r="B17" s="25">
        <v>324.62</v>
      </c>
      <c r="C17" s="20" t="s">
        <v>23</v>
      </c>
      <c r="D17" s="47">
        <v>0</v>
      </c>
      <c r="E17" s="47">
        <v>0</v>
      </c>
      <c r="F17" s="47">
        <v>0</v>
      </c>
      <c r="G17" s="47">
        <v>45509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45509</v>
      </c>
      <c r="O17" s="48">
        <f t="shared" si="2"/>
        <v>0.25021167570182867</v>
      </c>
      <c r="P17" s="9"/>
    </row>
    <row r="18" spans="1:16">
      <c r="A18" s="12"/>
      <c r="B18" s="25">
        <v>324.70999999999998</v>
      </c>
      <c r="C18" s="20" t="s">
        <v>24</v>
      </c>
      <c r="D18" s="47">
        <v>0</v>
      </c>
      <c r="E18" s="47">
        <v>0</v>
      </c>
      <c r="F18" s="47">
        <v>0</v>
      </c>
      <c r="G18" s="47">
        <v>342907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342907</v>
      </c>
      <c r="O18" s="48">
        <f t="shared" si="2"/>
        <v>1.885326750310641</v>
      </c>
      <c r="P18" s="9"/>
    </row>
    <row r="19" spans="1:16">
      <c r="A19" s="12"/>
      <c r="B19" s="25">
        <v>324.72000000000003</v>
      </c>
      <c r="C19" s="20" t="s">
        <v>25</v>
      </c>
      <c r="D19" s="47">
        <v>0</v>
      </c>
      <c r="E19" s="47">
        <v>0</v>
      </c>
      <c r="F19" s="47">
        <v>0</v>
      </c>
      <c r="G19" s="47">
        <v>173379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173379</v>
      </c>
      <c r="O19" s="48">
        <f t="shared" si="2"/>
        <v>0.95324990928184206</v>
      </c>
      <c r="P19" s="9"/>
    </row>
    <row r="20" spans="1:16">
      <c r="A20" s="12"/>
      <c r="B20" s="25">
        <v>325.10000000000002</v>
      </c>
      <c r="C20" s="20" t="s">
        <v>26</v>
      </c>
      <c r="D20" s="47">
        <v>0</v>
      </c>
      <c r="E20" s="47">
        <v>708000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708000</v>
      </c>
      <c r="O20" s="48">
        <f t="shared" si="2"/>
        <v>3.8926336855763628</v>
      </c>
      <c r="P20" s="9"/>
    </row>
    <row r="21" spans="1:16">
      <c r="A21" s="12"/>
      <c r="B21" s="25">
        <v>325.2</v>
      </c>
      <c r="C21" s="20" t="s">
        <v>27</v>
      </c>
      <c r="D21" s="47">
        <v>0</v>
      </c>
      <c r="E21" s="47">
        <v>20771360</v>
      </c>
      <c r="F21" s="47">
        <v>0</v>
      </c>
      <c r="G21" s="47">
        <v>0</v>
      </c>
      <c r="H21" s="47">
        <v>0</v>
      </c>
      <c r="I21" s="47">
        <v>4799700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25571060</v>
      </c>
      <c r="O21" s="48">
        <f t="shared" si="2"/>
        <v>140.59148238968123</v>
      </c>
      <c r="P21" s="9"/>
    </row>
    <row r="22" spans="1:16">
      <c r="A22" s="12"/>
      <c r="B22" s="25">
        <v>329</v>
      </c>
      <c r="C22" s="20" t="s">
        <v>28</v>
      </c>
      <c r="D22" s="47">
        <v>23250</v>
      </c>
      <c r="E22" s="47">
        <v>2160</v>
      </c>
      <c r="F22" s="47">
        <v>0</v>
      </c>
      <c r="G22" s="47">
        <v>0</v>
      </c>
      <c r="H22" s="47">
        <v>0</v>
      </c>
      <c r="I22" s="47">
        <v>6650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32060</v>
      </c>
      <c r="O22" s="48">
        <f t="shared" si="2"/>
        <v>0.17626812988640986</v>
      </c>
      <c r="P22" s="9"/>
    </row>
    <row r="23" spans="1:16" ht="15.75">
      <c r="A23" s="29" t="s">
        <v>31</v>
      </c>
      <c r="B23" s="30"/>
      <c r="C23" s="31"/>
      <c r="D23" s="32">
        <f t="shared" ref="D23:M23" si="5">SUM(D24:D52)</f>
        <v>19109252</v>
      </c>
      <c r="E23" s="32">
        <f t="shared" si="5"/>
        <v>8170043</v>
      </c>
      <c r="F23" s="32">
        <f t="shared" si="5"/>
        <v>0</v>
      </c>
      <c r="G23" s="32">
        <f t="shared" si="5"/>
        <v>0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27279295</v>
      </c>
      <c r="O23" s="46">
        <f t="shared" si="2"/>
        <v>149.983478299117</v>
      </c>
      <c r="P23" s="10"/>
    </row>
    <row r="24" spans="1:16">
      <c r="A24" s="12"/>
      <c r="B24" s="25">
        <v>331.2</v>
      </c>
      <c r="C24" s="20" t="s">
        <v>30</v>
      </c>
      <c r="D24" s="47">
        <v>132476</v>
      </c>
      <c r="E24" s="47">
        <v>220401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352877</v>
      </c>
      <c r="O24" s="48">
        <f t="shared" si="2"/>
        <v>1.9401425099789973</v>
      </c>
      <c r="P24" s="9"/>
    </row>
    <row r="25" spans="1:16">
      <c r="A25" s="12"/>
      <c r="B25" s="25">
        <v>331.42</v>
      </c>
      <c r="C25" s="20" t="s">
        <v>36</v>
      </c>
      <c r="D25" s="47">
        <v>2346148</v>
      </c>
      <c r="E25" s="47">
        <v>561044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2" si="6">SUM(D25:M25)</f>
        <v>2907192</v>
      </c>
      <c r="O25" s="48">
        <f t="shared" si="2"/>
        <v>15.983945635082087</v>
      </c>
      <c r="P25" s="9"/>
    </row>
    <row r="26" spans="1:16">
      <c r="A26" s="12"/>
      <c r="B26" s="25">
        <v>331.49</v>
      </c>
      <c r="C26" s="20" t="s">
        <v>37</v>
      </c>
      <c r="D26" s="47">
        <v>0</v>
      </c>
      <c r="E26" s="47">
        <v>861457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861457</v>
      </c>
      <c r="O26" s="48">
        <f t="shared" si="2"/>
        <v>4.7363510407846849</v>
      </c>
      <c r="P26" s="9"/>
    </row>
    <row r="27" spans="1:16">
      <c r="A27" s="12"/>
      <c r="B27" s="25">
        <v>331.5</v>
      </c>
      <c r="C27" s="20" t="s">
        <v>32</v>
      </c>
      <c r="D27" s="47">
        <v>111459</v>
      </c>
      <c r="E27" s="47">
        <v>37590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149049</v>
      </c>
      <c r="O27" s="48">
        <f t="shared" si="2"/>
        <v>0.81948186186648486</v>
      </c>
      <c r="P27" s="9"/>
    </row>
    <row r="28" spans="1:16">
      <c r="A28" s="12"/>
      <c r="B28" s="25">
        <v>331.65</v>
      </c>
      <c r="C28" s="20" t="s">
        <v>38</v>
      </c>
      <c r="D28" s="47">
        <v>0</v>
      </c>
      <c r="E28" s="47">
        <v>363294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363294</v>
      </c>
      <c r="O28" s="48">
        <f t="shared" si="2"/>
        <v>1.9974159070166371</v>
      </c>
      <c r="P28" s="9"/>
    </row>
    <row r="29" spans="1:16">
      <c r="A29" s="12"/>
      <c r="B29" s="25">
        <v>331.7</v>
      </c>
      <c r="C29" s="20" t="s">
        <v>33</v>
      </c>
      <c r="D29" s="47">
        <v>0</v>
      </c>
      <c r="E29" s="47">
        <v>247838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247838</v>
      </c>
      <c r="O29" s="48">
        <f t="shared" si="2"/>
        <v>1.362630716618467</v>
      </c>
      <c r="P29" s="9"/>
    </row>
    <row r="30" spans="1:16">
      <c r="A30" s="12"/>
      <c r="B30" s="25">
        <v>331.82</v>
      </c>
      <c r="C30" s="20" t="s">
        <v>176</v>
      </c>
      <c r="D30" s="47">
        <v>0</v>
      </c>
      <c r="E30" s="47">
        <v>15266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15266</v>
      </c>
      <c r="O30" s="48">
        <f t="shared" si="2"/>
        <v>8.3933539327695983E-2</v>
      </c>
      <c r="P30" s="9"/>
    </row>
    <row r="31" spans="1:16">
      <c r="A31" s="12"/>
      <c r="B31" s="25">
        <v>331.9</v>
      </c>
      <c r="C31" s="20" t="s">
        <v>34</v>
      </c>
      <c r="D31" s="47">
        <v>0</v>
      </c>
      <c r="E31" s="47">
        <v>15250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15250</v>
      </c>
      <c r="O31" s="48">
        <f t="shared" si="2"/>
        <v>8.3845570204858097E-2</v>
      </c>
      <c r="P31" s="9"/>
    </row>
    <row r="32" spans="1:16">
      <c r="A32" s="12"/>
      <c r="B32" s="25">
        <v>334.2</v>
      </c>
      <c r="C32" s="20" t="s">
        <v>35</v>
      </c>
      <c r="D32" s="47">
        <v>132049</v>
      </c>
      <c r="E32" s="47">
        <v>60000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192049</v>
      </c>
      <c r="O32" s="48">
        <f t="shared" si="2"/>
        <v>1.0558988794932977</v>
      </c>
      <c r="P32" s="9"/>
    </row>
    <row r="33" spans="1:16">
      <c r="A33" s="12"/>
      <c r="B33" s="25">
        <v>334.36</v>
      </c>
      <c r="C33" s="20" t="s">
        <v>39</v>
      </c>
      <c r="D33" s="47">
        <v>0</v>
      </c>
      <c r="E33" s="47">
        <v>3423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8" si="7">SUM(D33:M33)</f>
        <v>3423</v>
      </c>
      <c r="O33" s="48">
        <f t="shared" si="2"/>
        <v>1.8819894217129787E-2</v>
      </c>
      <c r="P33" s="9"/>
    </row>
    <row r="34" spans="1:16">
      <c r="A34" s="12"/>
      <c r="B34" s="25">
        <v>334.42</v>
      </c>
      <c r="C34" s="20" t="s">
        <v>41</v>
      </c>
      <c r="D34" s="47">
        <v>301495</v>
      </c>
      <c r="E34" s="47">
        <v>35134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336629</v>
      </c>
      <c r="O34" s="48">
        <f t="shared" si="2"/>
        <v>1.8508098657371264</v>
      </c>
      <c r="P34" s="9"/>
    </row>
    <row r="35" spans="1:16">
      <c r="A35" s="12"/>
      <c r="B35" s="25">
        <v>334.5</v>
      </c>
      <c r="C35" s="20" t="s">
        <v>43</v>
      </c>
      <c r="D35" s="47">
        <v>18572</v>
      </c>
      <c r="E35" s="47">
        <v>8144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26716</v>
      </c>
      <c r="O35" s="48">
        <f t="shared" si="2"/>
        <v>0.14688644285855665</v>
      </c>
      <c r="P35" s="9"/>
    </row>
    <row r="36" spans="1:16">
      <c r="A36" s="12"/>
      <c r="B36" s="25">
        <v>334.69</v>
      </c>
      <c r="C36" s="20" t="s">
        <v>44</v>
      </c>
      <c r="D36" s="47">
        <v>0</v>
      </c>
      <c r="E36" s="47">
        <v>31540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31540</v>
      </c>
      <c r="O36" s="48">
        <f t="shared" si="2"/>
        <v>0.17340913339417866</v>
      </c>
      <c r="P36" s="9"/>
    </row>
    <row r="37" spans="1:16">
      <c r="A37" s="12"/>
      <c r="B37" s="25">
        <v>334.7</v>
      </c>
      <c r="C37" s="20" t="s">
        <v>45</v>
      </c>
      <c r="D37" s="47">
        <v>633424</v>
      </c>
      <c r="E37" s="47">
        <v>60000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693424</v>
      </c>
      <c r="O37" s="48">
        <f t="shared" ref="O37:O68" si="8">(N37/O$129)</f>
        <v>3.8124938146710505</v>
      </c>
      <c r="P37" s="9"/>
    </row>
    <row r="38" spans="1:16">
      <c r="A38" s="12"/>
      <c r="B38" s="25">
        <v>335.12</v>
      </c>
      <c r="C38" s="20" t="s">
        <v>182</v>
      </c>
      <c r="D38" s="47">
        <v>4735465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4735465</v>
      </c>
      <c r="O38" s="48">
        <f t="shared" si="8"/>
        <v>26.035918892468743</v>
      </c>
      <c r="P38" s="9"/>
    </row>
    <row r="39" spans="1:16">
      <c r="A39" s="12"/>
      <c r="B39" s="25">
        <v>335.13</v>
      </c>
      <c r="C39" s="20" t="s">
        <v>183</v>
      </c>
      <c r="D39" s="47">
        <v>29140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29140</v>
      </c>
      <c r="O39" s="48">
        <f t="shared" si="8"/>
        <v>0.16021376496849607</v>
      </c>
      <c r="P39" s="9"/>
    </row>
    <row r="40" spans="1:16">
      <c r="A40" s="12"/>
      <c r="B40" s="25">
        <v>335.14</v>
      </c>
      <c r="C40" s="20" t="s">
        <v>184</v>
      </c>
      <c r="D40" s="47">
        <v>44895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44895</v>
      </c>
      <c r="O40" s="48">
        <f t="shared" si="8"/>
        <v>0.24683586061292487</v>
      </c>
      <c r="P40" s="9"/>
    </row>
    <row r="41" spans="1:16">
      <c r="A41" s="12"/>
      <c r="B41" s="25">
        <v>335.15</v>
      </c>
      <c r="C41" s="20" t="s">
        <v>185</v>
      </c>
      <c r="D41" s="47">
        <v>56003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56003</v>
      </c>
      <c r="O41" s="48">
        <f t="shared" si="8"/>
        <v>0.30790842414312575</v>
      </c>
      <c r="P41" s="9"/>
    </row>
    <row r="42" spans="1:16">
      <c r="A42" s="12"/>
      <c r="B42" s="25">
        <v>335.16</v>
      </c>
      <c r="C42" s="20" t="s">
        <v>186</v>
      </c>
      <c r="D42" s="47">
        <v>236750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236750</v>
      </c>
      <c r="O42" s="48">
        <f t="shared" si="8"/>
        <v>1.3016681144918134</v>
      </c>
      <c r="P42" s="9"/>
    </row>
    <row r="43" spans="1:16">
      <c r="A43" s="12"/>
      <c r="B43" s="25">
        <v>335.18</v>
      </c>
      <c r="C43" s="20" t="s">
        <v>187</v>
      </c>
      <c r="D43" s="47">
        <v>9305757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9305757</v>
      </c>
      <c r="O43" s="48">
        <f t="shared" si="8"/>
        <v>51.163705039531123</v>
      </c>
      <c r="P43" s="9"/>
    </row>
    <row r="44" spans="1:16">
      <c r="A44" s="12"/>
      <c r="B44" s="25">
        <v>335.21</v>
      </c>
      <c r="C44" s="20" t="s">
        <v>52</v>
      </c>
      <c r="D44" s="47">
        <v>0</v>
      </c>
      <c r="E44" s="47">
        <v>72134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72134</v>
      </c>
      <c r="O44" s="48">
        <f t="shared" si="8"/>
        <v>0.39659779417424484</v>
      </c>
      <c r="P44" s="9"/>
    </row>
    <row r="45" spans="1:16">
      <c r="A45" s="12"/>
      <c r="B45" s="25">
        <v>335.49</v>
      </c>
      <c r="C45" s="20" t="s">
        <v>53</v>
      </c>
      <c r="D45" s="47">
        <v>0</v>
      </c>
      <c r="E45" s="47">
        <v>2817530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2817530</v>
      </c>
      <c r="O45" s="48">
        <f t="shared" si="8"/>
        <v>15.490977666838939</v>
      </c>
      <c r="P45" s="9"/>
    </row>
    <row r="46" spans="1:16">
      <c r="A46" s="12"/>
      <c r="B46" s="25">
        <v>335.5</v>
      </c>
      <c r="C46" s="20" t="s">
        <v>54</v>
      </c>
      <c r="D46" s="47">
        <v>0</v>
      </c>
      <c r="E46" s="47">
        <v>1167013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1167013</v>
      </c>
      <c r="O46" s="48">
        <f t="shared" si="8"/>
        <v>6.416319371900463</v>
      </c>
      <c r="P46" s="9"/>
    </row>
    <row r="47" spans="1:16">
      <c r="A47" s="12"/>
      <c r="B47" s="25">
        <v>335.7</v>
      </c>
      <c r="C47" s="20" t="s">
        <v>56</v>
      </c>
      <c r="D47" s="47">
        <v>0</v>
      </c>
      <c r="E47" s="47">
        <v>49655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49655</v>
      </c>
      <c r="O47" s="48">
        <f t="shared" si="8"/>
        <v>0.2730066746571953</v>
      </c>
      <c r="P47" s="9"/>
    </row>
    <row r="48" spans="1:16">
      <c r="A48" s="12"/>
      <c r="B48" s="25">
        <v>335.9</v>
      </c>
      <c r="C48" s="20" t="s">
        <v>151</v>
      </c>
      <c r="D48" s="47">
        <v>0</v>
      </c>
      <c r="E48" s="47">
        <v>165222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165222</v>
      </c>
      <c r="O48" s="48">
        <f t="shared" si="8"/>
        <v>0.90840215084505338</v>
      </c>
      <c r="P48" s="9"/>
    </row>
    <row r="49" spans="1:16">
      <c r="A49" s="12"/>
      <c r="B49" s="25">
        <v>337.3</v>
      </c>
      <c r="C49" s="20" t="s">
        <v>58</v>
      </c>
      <c r="D49" s="47">
        <v>824</v>
      </c>
      <c r="E49" s="47">
        <v>475000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4" si="9">SUM(D49:M49)</f>
        <v>475824</v>
      </c>
      <c r="O49" s="48">
        <f t="shared" si="8"/>
        <v>2.6161137440758293</v>
      </c>
      <c r="P49" s="9"/>
    </row>
    <row r="50" spans="1:16">
      <c r="A50" s="12"/>
      <c r="B50" s="25">
        <v>337.4</v>
      </c>
      <c r="C50" s="20" t="s">
        <v>237</v>
      </c>
      <c r="D50" s="47">
        <v>0</v>
      </c>
      <c r="E50" s="47">
        <v>7534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7534</v>
      </c>
      <c r="O50" s="48">
        <f t="shared" si="8"/>
        <v>4.1422460716288585E-2</v>
      </c>
      <c r="P50" s="9"/>
    </row>
    <row r="51" spans="1:16">
      <c r="A51" s="12"/>
      <c r="B51" s="25">
        <v>337.9</v>
      </c>
      <c r="C51" s="20" t="s">
        <v>260</v>
      </c>
      <c r="D51" s="47">
        <v>2700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2700</v>
      </c>
      <c r="O51" s="48">
        <f t="shared" si="8"/>
        <v>1.4844789478892909E-2</v>
      </c>
      <c r="P51" s="9"/>
    </row>
    <row r="52" spans="1:16">
      <c r="A52" s="12"/>
      <c r="B52" s="25">
        <v>338</v>
      </c>
      <c r="C52" s="20" t="s">
        <v>59</v>
      </c>
      <c r="D52" s="47">
        <v>1022095</v>
      </c>
      <c r="E52" s="47">
        <v>895574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1917669</v>
      </c>
      <c r="O52" s="48">
        <f t="shared" si="8"/>
        <v>10.543478738962625</v>
      </c>
      <c r="P52" s="9"/>
    </row>
    <row r="53" spans="1:16" ht="15.75">
      <c r="A53" s="29" t="s">
        <v>65</v>
      </c>
      <c r="B53" s="30"/>
      <c r="C53" s="31"/>
      <c r="D53" s="32">
        <f t="shared" ref="D53:M53" si="10">SUM(D54:D101)</f>
        <v>11087486</v>
      </c>
      <c r="E53" s="32">
        <f t="shared" si="10"/>
        <v>14497167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36789355</v>
      </c>
      <c r="J53" s="32">
        <f t="shared" si="10"/>
        <v>28289341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 t="shared" si="9"/>
        <v>90663349</v>
      </c>
      <c r="O53" s="46">
        <f t="shared" si="8"/>
        <v>498.47345531718366</v>
      </c>
      <c r="P53" s="10"/>
    </row>
    <row r="54" spans="1:16">
      <c r="A54" s="12"/>
      <c r="B54" s="25">
        <v>341.1</v>
      </c>
      <c r="C54" s="20" t="s">
        <v>188</v>
      </c>
      <c r="D54" s="47">
        <v>815561</v>
      </c>
      <c r="E54" s="47">
        <v>793221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1608782</v>
      </c>
      <c r="O54" s="48">
        <f t="shared" si="8"/>
        <v>8.8451963360860333</v>
      </c>
      <c r="P54" s="9"/>
    </row>
    <row r="55" spans="1:16">
      <c r="A55" s="12"/>
      <c r="B55" s="25">
        <v>341.2</v>
      </c>
      <c r="C55" s="20" t="s">
        <v>189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38004</v>
      </c>
      <c r="J55" s="47">
        <v>28289341</v>
      </c>
      <c r="K55" s="47">
        <v>0</v>
      </c>
      <c r="L55" s="47">
        <v>0</v>
      </c>
      <c r="M55" s="47">
        <v>0</v>
      </c>
      <c r="N55" s="47">
        <f t="shared" ref="N55:N101" si="11">SUM(D55:M55)</f>
        <v>28327345</v>
      </c>
      <c r="O55" s="48">
        <f t="shared" si="8"/>
        <v>155.74573074850727</v>
      </c>
      <c r="P55" s="9"/>
    </row>
    <row r="56" spans="1:16">
      <c r="A56" s="12"/>
      <c r="B56" s="25">
        <v>341.3</v>
      </c>
      <c r="C56" s="20" t="s">
        <v>190</v>
      </c>
      <c r="D56" s="47">
        <v>4118523</v>
      </c>
      <c r="E56" s="47">
        <v>4000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4122523</v>
      </c>
      <c r="O56" s="48">
        <f t="shared" si="8"/>
        <v>22.665920761812604</v>
      </c>
      <c r="P56" s="9"/>
    </row>
    <row r="57" spans="1:16">
      <c r="A57" s="12"/>
      <c r="B57" s="25">
        <v>341.52</v>
      </c>
      <c r="C57" s="20" t="s">
        <v>191</v>
      </c>
      <c r="D57" s="47">
        <v>105396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105396</v>
      </c>
      <c r="O57" s="48">
        <f t="shared" si="8"/>
        <v>0.57947460441385079</v>
      </c>
      <c r="P57" s="9"/>
    </row>
    <row r="58" spans="1:16">
      <c r="A58" s="12"/>
      <c r="B58" s="25">
        <v>341.8</v>
      </c>
      <c r="C58" s="20" t="s">
        <v>192</v>
      </c>
      <c r="D58" s="47">
        <v>1897038</v>
      </c>
      <c r="E58" s="47">
        <v>0</v>
      </c>
      <c r="F58" s="47">
        <v>0</v>
      </c>
      <c r="G58" s="47">
        <v>0</v>
      </c>
      <c r="H58" s="47">
        <v>0</v>
      </c>
      <c r="I58" s="47">
        <v>75809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1972847</v>
      </c>
      <c r="O58" s="48">
        <f t="shared" si="8"/>
        <v>10.846851255209421</v>
      </c>
      <c r="P58" s="9"/>
    </row>
    <row r="59" spans="1:16">
      <c r="A59" s="12"/>
      <c r="B59" s="25">
        <v>341.9</v>
      </c>
      <c r="C59" s="20" t="s">
        <v>193</v>
      </c>
      <c r="D59" s="47">
        <v>809328</v>
      </c>
      <c r="E59" s="47">
        <v>556078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1365406</v>
      </c>
      <c r="O59" s="48">
        <f t="shared" si="8"/>
        <v>7.507098008598982</v>
      </c>
      <c r="P59" s="9"/>
    </row>
    <row r="60" spans="1:16">
      <c r="A60" s="12"/>
      <c r="B60" s="25">
        <v>342.1</v>
      </c>
      <c r="C60" s="20" t="s">
        <v>74</v>
      </c>
      <c r="D60" s="47">
        <v>1590153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1590153</v>
      </c>
      <c r="O60" s="48">
        <f t="shared" si="8"/>
        <v>8.7427727867518499</v>
      </c>
      <c r="P60" s="9"/>
    </row>
    <row r="61" spans="1:16">
      <c r="A61" s="12"/>
      <c r="B61" s="25">
        <v>342.3</v>
      </c>
      <c r="C61" s="20" t="s">
        <v>76</v>
      </c>
      <c r="D61" s="47">
        <v>162876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162876</v>
      </c>
      <c r="O61" s="48">
        <f t="shared" si="8"/>
        <v>0.89550367820894861</v>
      </c>
      <c r="P61" s="9"/>
    </row>
    <row r="62" spans="1:16">
      <c r="A62" s="12"/>
      <c r="B62" s="25">
        <v>342.5</v>
      </c>
      <c r="C62" s="20" t="s">
        <v>78</v>
      </c>
      <c r="D62" s="47">
        <v>2550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2550</v>
      </c>
      <c r="O62" s="48">
        <f t="shared" si="8"/>
        <v>1.4020078952287747E-2</v>
      </c>
      <c r="P62" s="9"/>
    </row>
    <row r="63" spans="1:16">
      <c r="A63" s="12"/>
      <c r="B63" s="25">
        <v>342.6</v>
      </c>
      <c r="C63" s="20" t="s">
        <v>79</v>
      </c>
      <c r="D63" s="47">
        <v>0</v>
      </c>
      <c r="E63" s="47">
        <v>5804899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5804899</v>
      </c>
      <c r="O63" s="48">
        <f t="shared" si="8"/>
        <v>31.915742074531838</v>
      </c>
      <c r="P63" s="9"/>
    </row>
    <row r="64" spans="1:16">
      <c r="A64" s="12"/>
      <c r="B64" s="25">
        <v>342.9</v>
      </c>
      <c r="C64" s="20" t="s">
        <v>80</v>
      </c>
      <c r="D64" s="47">
        <v>0</v>
      </c>
      <c r="E64" s="47">
        <v>2838488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2838488</v>
      </c>
      <c r="O64" s="48">
        <f t="shared" si="8"/>
        <v>15.606206221616212</v>
      </c>
      <c r="P64" s="9"/>
    </row>
    <row r="65" spans="1:16">
      <c r="A65" s="12"/>
      <c r="B65" s="25">
        <v>343.3</v>
      </c>
      <c r="C65" s="20" t="s">
        <v>81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16928976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16928976</v>
      </c>
      <c r="O65" s="48">
        <f t="shared" si="8"/>
        <v>93.076698078974275</v>
      </c>
      <c r="P65" s="9"/>
    </row>
    <row r="66" spans="1:16">
      <c r="A66" s="12"/>
      <c r="B66" s="25">
        <v>343.4</v>
      </c>
      <c r="C66" s="20" t="s">
        <v>82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2967404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2967404</v>
      </c>
      <c r="O66" s="48">
        <f t="shared" si="8"/>
        <v>16.314995436601752</v>
      </c>
      <c r="P66" s="9"/>
    </row>
    <row r="67" spans="1:16">
      <c r="A67" s="12"/>
      <c r="B67" s="25">
        <v>343.5</v>
      </c>
      <c r="C67" s="20" t="s">
        <v>83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16083207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16083207</v>
      </c>
      <c r="O67" s="48">
        <f t="shared" si="8"/>
        <v>88.426600763132143</v>
      </c>
      <c r="P67" s="9"/>
    </row>
    <row r="68" spans="1:16">
      <c r="A68" s="12"/>
      <c r="B68" s="25">
        <v>343.6</v>
      </c>
      <c r="C68" s="20" t="s">
        <v>84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675336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675336</v>
      </c>
      <c r="O68" s="48">
        <f t="shared" si="8"/>
        <v>3.7130447213028228</v>
      </c>
      <c r="P68" s="9"/>
    </row>
    <row r="69" spans="1:16">
      <c r="A69" s="12"/>
      <c r="B69" s="25">
        <v>343.9</v>
      </c>
      <c r="C69" s="20" t="s">
        <v>85</v>
      </c>
      <c r="D69" s="47">
        <v>342347</v>
      </c>
      <c r="E69" s="47">
        <v>21781</v>
      </c>
      <c r="F69" s="47">
        <v>0</v>
      </c>
      <c r="G69" s="47">
        <v>0</v>
      </c>
      <c r="H69" s="47">
        <v>0</v>
      </c>
      <c r="I69" s="47">
        <v>20619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384747</v>
      </c>
      <c r="O69" s="48">
        <f t="shared" ref="O69:O100" si="12">(N69/O$129)</f>
        <v>2.1153660065317075</v>
      </c>
      <c r="P69" s="9"/>
    </row>
    <row r="70" spans="1:16">
      <c r="A70" s="12"/>
      <c r="B70" s="25">
        <v>344.3</v>
      </c>
      <c r="C70" s="20" t="s">
        <v>194</v>
      </c>
      <c r="D70" s="47">
        <v>153856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153856</v>
      </c>
      <c r="O70" s="48">
        <f t="shared" si="12"/>
        <v>0.84591108520909164</v>
      </c>
      <c r="P70" s="9"/>
    </row>
    <row r="71" spans="1:16">
      <c r="A71" s="12"/>
      <c r="B71" s="25">
        <v>344.9</v>
      </c>
      <c r="C71" s="20" t="s">
        <v>195</v>
      </c>
      <c r="D71" s="47">
        <v>0</v>
      </c>
      <c r="E71" s="47">
        <v>795104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795104</v>
      </c>
      <c r="O71" s="48">
        <f t="shared" si="12"/>
        <v>4.3715375903058025</v>
      </c>
      <c r="P71" s="9"/>
    </row>
    <row r="72" spans="1:16">
      <c r="A72" s="12"/>
      <c r="B72" s="25">
        <v>345.9</v>
      </c>
      <c r="C72" s="20" t="s">
        <v>89</v>
      </c>
      <c r="D72" s="47">
        <v>0</v>
      </c>
      <c r="E72" s="47">
        <v>37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37</v>
      </c>
      <c r="O72" s="48">
        <f t="shared" si="12"/>
        <v>2.0342859656260652E-4</v>
      </c>
      <c r="P72" s="9"/>
    </row>
    <row r="73" spans="1:16">
      <c r="A73" s="12"/>
      <c r="B73" s="25">
        <v>346.4</v>
      </c>
      <c r="C73" s="20" t="s">
        <v>90</v>
      </c>
      <c r="D73" s="47">
        <v>208346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208346</v>
      </c>
      <c r="O73" s="48">
        <f t="shared" si="12"/>
        <v>1.14550092917386</v>
      </c>
      <c r="P73" s="9"/>
    </row>
    <row r="74" spans="1:16">
      <c r="A74" s="12"/>
      <c r="B74" s="25">
        <v>347.1</v>
      </c>
      <c r="C74" s="20" t="s">
        <v>91</v>
      </c>
      <c r="D74" s="47">
        <v>52080</v>
      </c>
      <c r="E74" s="47">
        <v>150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52230</v>
      </c>
      <c r="O74" s="48">
        <f t="shared" si="12"/>
        <v>0.28716420536391729</v>
      </c>
      <c r="P74" s="9"/>
    </row>
    <row r="75" spans="1:16">
      <c r="A75" s="12"/>
      <c r="B75" s="25">
        <v>347.2</v>
      </c>
      <c r="C75" s="20" t="s">
        <v>92</v>
      </c>
      <c r="D75" s="47">
        <v>777706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777706</v>
      </c>
      <c r="O75" s="48">
        <f t="shared" si="12"/>
        <v>4.2758821653599588</v>
      </c>
      <c r="P75" s="9"/>
    </row>
    <row r="76" spans="1:16">
      <c r="A76" s="12"/>
      <c r="B76" s="25">
        <v>347.3</v>
      </c>
      <c r="C76" s="20" t="s">
        <v>93</v>
      </c>
      <c r="D76" s="47">
        <v>3998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3998</v>
      </c>
      <c r="O76" s="48">
        <f t="shared" si="12"/>
        <v>2.198128456911624E-2</v>
      </c>
      <c r="P76" s="9"/>
    </row>
    <row r="77" spans="1:16">
      <c r="A77" s="12"/>
      <c r="B77" s="25">
        <v>347.4</v>
      </c>
      <c r="C77" s="20" t="s">
        <v>94</v>
      </c>
      <c r="D77" s="47">
        <v>21088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21088</v>
      </c>
      <c r="O77" s="48">
        <f t="shared" si="12"/>
        <v>0.11594330390033099</v>
      </c>
      <c r="P77" s="9"/>
    </row>
    <row r="78" spans="1:16">
      <c r="A78" s="12"/>
      <c r="B78" s="25">
        <v>348.11</v>
      </c>
      <c r="C78" s="20" t="s">
        <v>197</v>
      </c>
      <c r="D78" s="47">
        <v>0</v>
      </c>
      <c r="E78" s="47">
        <v>88123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88123</v>
      </c>
      <c r="O78" s="48">
        <f t="shared" si="12"/>
        <v>0.48450643824017769</v>
      </c>
      <c r="P78" s="9"/>
    </row>
    <row r="79" spans="1:16">
      <c r="A79" s="12"/>
      <c r="B79" s="25">
        <v>348.12</v>
      </c>
      <c r="C79" s="20" t="s">
        <v>198</v>
      </c>
      <c r="D79" s="47">
        <v>0</v>
      </c>
      <c r="E79" s="47">
        <v>7899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4" si="13">SUM(D79:M79)</f>
        <v>7899</v>
      </c>
      <c r="O79" s="48">
        <f t="shared" si="12"/>
        <v>4.3429256331027809E-2</v>
      </c>
      <c r="P79" s="9"/>
    </row>
    <row r="80" spans="1:16">
      <c r="A80" s="12"/>
      <c r="B80" s="25">
        <v>348.13</v>
      </c>
      <c r="C80" s="20" t="s">
        <v>199</v>
      </c>
      <c r="D80" s="47">
        <v>0</v>
      </c>
      <c r="E80" s="47">
        <v>72797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72797</v>
      </c>
      <c r="O80" s="48">
        <f t="shared" si="12"/>
        <v>0.40024301470183965</v>
      </c>
      <c r="P80" s="9"/>
    </row>
    <row r="81" spans="1:16">
      <c r="A81" s="12"/>
      <c r="B81" s="25">
        <v>348.22</v>
      </c>
      <c r="C81" s="20" t="s">
        <v>200</v>
      </c>
      <c r="D81" s="47">
        <v>0</v>
      </c>
      <c r="E81" s="47">
        <v>97169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97169</v>
      </c>
      <c r="O81" s="48">
        <f t="shared" si="12"/>
        <v>0.53424198106464627</v>
      </c>
      <c r="P81" s="9"/>
    </row>
    <row r="82" spans="1:16">
      <c r="A82" s="12"/>
      <c r="B82" s="25">
        <v>348.23</v>
      </c>
      <c r="C82" s="20" t="s">
        <v>201</v>
      </c>
      <c r="D82" s="47">
        <v>26640</v>
      </c>
      <c r="E82" s="47">
        <v>154154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180794</v>
      </c>
      <c r="O82" s="48">
        <f t="shared" si="12"/>
        <v>0.99401809964702392</v>
      </c>
      <c r="P82" s="9"/>
    </row>
    <row r="83" spans="1:16">
      <c r="A83" s="12"/>
      <c r="B83" s="25">
        <v>348.31</v>
      </c>
      <c r="C83" s="20" t="s">
        <v>202</v>
      </c>
      <c r="D83" s="47">
        <v>0</v>
      </c>
      <c r="E83" s="47">
        <v>746426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746426</v>
      </c>
      <c r="O83" s="48">
        <f t="shared" si="12"/>
        <v>4.1039025302118954</v>
      </c>
      <c r="P83" s="9"/>
    </row>
    <row r="84" spans="1:16">
      <c r="A84" s="12"/>
      <c r="B84" s="25">
        <v>348.32</v>
      </c>
      <c r="C84" s="20" t="s">
        <v>203</v>
      </c>
      <c r="D84" s="47">
        <v>0</v>
      </c>
      <c r="E84" s="47">
        <v>2711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2711</v>
      </c>
      <c r="O84" s="48">
        <f t="shared" si="12"/>
        <v>1.4905268250843954E-2</v>
      </c>
      <c r="P84" s="9"/>
    </row>
    <row r="85" spans="1:16">
      <c r="A85" s="12"/>
      <c r="B85" s="25">
        <v>348.41</v>
      </c>
      <c r="C85" s="20" t="s">
        <v>204</v>
      </c>
      <c r="D85" s="47">
        <v>0</v>
      </c>
      <c r="E85" s="47">
        <v>423433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423433</v>
      </c>
      <c r="O85" s="48">
        <f t="shared" si="12"/>
        <v>2.3280643494133559</v>
      </c>
      <c r="P85" s="9"/>
    </row>
    <row r="86" spans="1:16">
      <c r="A86" s="12"/>
      <c r="B86" s="25">
        <v>348.42</v>
      </c>
      <c r="C86" s="20" t="s">
        <v>205</v>
      </c>
      <c r="D86" s="47">
        <v>0</v>
      </c>
      <c r="E86" s="47">
        <v>223063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223063</v>
      </c>
      <c r="O86" s="48">
        <f t="shared" si="12"/>
        <v>1.2264160279741811</v>
      </c>
      <c r="P86" s="9"/>
    </row>
    <row r="87" spans="1:16">
      <c r="A87" s="12"/>
      <c r="B87" s="25">
        <v>348.48</v>
      </c>
      <c r="C87" s="20" t="s">
        <v>206</v>
      </c>
      <c r="D87" s="47">
        <v>0</v>
      </c>
      <c r="E87" s="47">
        <v>14813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14813</v>
      </c>
      <c r="O87" s="48">
        <f t="shared" si="12"/>
        <v>8.1442913537348394E-2</v>
      </c>
      <c r="P87" s="9"/>
    </row>
    <row r="88" spans="1:16">
      <c r="A88" s="12"/>
      <c r="B88" s="25">
        <v>348.51</v>
      </c>
      <c r="C88" s="20" t="s">
        <v>207</v>
      </c>
      <c r="D88" s="47">
        <v>0</v>
      </c>
      <c r="E88" s="47">
        <v>69728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69728</v>
      </c>
      <c r="O88" s="48">
        <f t="shared" si="12"/>
        <v>0.38336943732749806</v>
      </c>
      <c r="P88" s="9"/>
    </row>
    <row r="89" spans="1:16">
      <c r="A89" s="12"/>
      <c r="B89" s="25">
        <v>348.52</v>
      </c>
      <c r="C89" s="20" t="s">
        <v>208</v>
      </c>
      <c r="D89" s="47">
        <v>0</v>
      </c>
      <c r="E89" s="47">
        <v>229590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229590</v>
      </c>
      <c r="O89" s="48">
        <f t="shared" si="12"/>
        <v>1.2623019320218603</v>
      </c>
      <c r="P89" s="9"/>
    </row>
    <row r="90" spans="1:16">
      <c r="A90" s="12"/>
      <c r="B90" s="25">
        <v>348.53</v>
      </c>
      <c r="C90" s="20" t="s">
        <v>209</v>
      </c>
      <c r="D90" s="47">
        <v>0</v>
      </c>
      <c r="E90" s="47">
        <v>476916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476916</v>
      </c>
      <c r="O90" s="48">
        <f t="shared" si="12"/>
        <v>2.6221176367095151</v>
      </c>
      <c r="P90" s="9"/>
    </row>
    <row r="91" spans="1:16">
      <c r="A91" s="12"/>
      <c r="B91" s="25">
        <v>348.61</v>
      </c>
      <c r="C91" s="20" t="s">
        <v>257</v>
      </c>
      <c r="D91" s="47">
        <v>0</v>
      </c>
      <c r="E91" s="47">
        <v>5460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5460</v>
      </c>
      <c r="O91" s="48">
        <f t="shared" si="12"/>
        <v>3.0019463168427882E-2</v>
      </c>
      <c r="P91" s="9"/>
    </row>
    <row r="92" spans="1:16">
      <c r="A92" s="12"/>
      <c r="B92" s="25">
        <v>348.62</v>
      </c>
      <c r="C92" s="20" t="s">
        <v>210</v>
      </c>
      <c r="D92" s="47">
        <v>0</v>
      </c>
      <c r="E92" s="47">
        <v>411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411</v>
      </c>
      <c r="O92" s="48">
        <f t="shared" si="12"/>
        <v>2.2597068428981426E-3</v>
      </c>
      <c r="P92" s="9"/>
    </row>
    <row r="93" spans="1:16">
      <c r="A93" s="12"/>
      <c r="B93" s="25">
        <v>348.71</v>
      </c>
      <c r="C93" s="20" t="s">
        <v>211</v>
      </c>
      <c r="D93" s="47">
        <v>0</v>
      </c>
      <c r="E93" s="47">
        <v>184525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184525</v>
      </c>
      <c r="O93" s="48">
        <f t="shared" si="12"/>
        <v>1.014531399478783</v>
      </c>
      <c r="P93" s="9"/>
    </row>
    <row r="94" spans="1:16">
      <c r="A94" s="12"/>
      <c r="B94" s="25">
        <v>348.72</v>
      </c>
      <c r="C94" s="20" t="s">
        <v>212</v>
      </c>
      <c r="D94" s="47">
        <v>0</v>
      </c>
      <c r="E94" s="47">
        <v>19928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19928</v>
      </c>
      <c r="O94" s="48">
        <f t="shared" si="12"/>
        <v>0.1095655424945844</v>
      </c>
      <c r="P94" s="9"/>
    </row>
    <row r="95" spans="1:16">
      <c r="A95" s="12"/>
      <c r="B95" s="25">
        <v>348.92099999999999</v>
      </c>
      <c r="C95" s="20" t="s">
        <v>213</v>
      </c>
      <c r="D95" s="47">
        <v>0</v>
      </c>
      <c r="E95" s="47">
        <v>49757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49757</v>
      </c>
      <c r="O95" s="48">
        <f t="shared" si="12"/>
        <v>0.27356747781528684</v>
      </c>
      <c r="P95" s="9"/>
    </row>
    <row r="96" spans="1:16">
      <c r="A96" s="12"/>
      <c r="B96" s="25">
        <v>348.92200000000003</v>
      </c>
      <c r="C96" s="20" t="s">
        <v>214</v>
      </c>
      <c r="D96" s="47">
        <v>0</v>
      </c>
      <c r="E96" s="47">
        <v>49757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49757</v>
      </c>
      <c r="O96" s="48">
        <f t="shared" si="12"/>
        <v>0.27356747781528684</v>
      </c>
      <c r="P96" s="9"/>
    </row>
    <row r="97" spans="1:16">
      <c r="A97" s="12"/>
      <c r="B97" s="25">
        <v>348.923</v>
      </c>
      <c r="C97" s="20" t="s">
        <v>215</v>
      </c>
      <c r="D97" s="47">
        <v>0</v>
      </c>
      <c r="E97" s="47">
        <v>49757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49757</v>
      </c>
      <c r="O97" s="48">
        <f t="shared" si="12"/>
        <v>0.27356747781528684</v>
      </c>
      <c r="P97" s="9"/>
    </row>
    <row r="98" spans="1:16">
      <c r="A98" s="12"/>
      <c r="B98" s="25">
        <v>348.92399999999998</v>
      </c>
      <c r="C98" s="20" t="s">
        <v>216</v>
      </c>
      <c r="D98" s="47">
        <v>0</v>
      </c>
      <c r="E98" s="47">
        <v>49757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49757</v>
      </c>
      <c r="O98" s="48">
        <f t="shared" si="12"/>
        <v>0.27356747781528684</v>
      </c>
      <c r="P98" s="9"/>
    </row>
    <row r="99" spans="1:16">
      <c r="A99" s="12"/>
      <c r="B99" s="25">
        <v>348.93</v>
      </c>
      <c r="C99" s="20" t="s">
        <v>217</v>
      </c>
      <c r="D99" s="47">
        <v>0</v>
      </c>
      <c r="E99" s="47">
        <v>492426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492426</v>
      </c>
      <c r="O99" s="48">
        <f t="shared" si="12"/>
        <v>2.7073927051604887</v>
      </c>
      <c r="P99" s="9"/>
    </row>
    <row r="100" spans="1:16">
      <c r="A100" s="12"/>
      <c r="B100" s="25">
        <v>348.99</v>
      </c>
      <c r="C100" s="20" t="s">
        <v>219</v>
      </c>
      <c r="D100" s="47">
        <v>0</v>
      </c>
      <c r="E100" s="47">
        <v>102582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102582</v>
      </c>
      <c r="O100" s="48">
        <f t="shared" si="12"/>
        <v>0.56400303493473791</v>
      </c>
      <c r="P100" s="9"/>
    </row>
    <row r="101" spans="1:16">
      <c r="A101" s="12"/>
      <c r="B101" s="25">
        <v>349</v>
      </c>
      <c r="C101" s="20" t="s">
        <v>1</v>
      </c>
      <c r="D101" s="47">
        <v>0</v>
      </c>
      <c r="E101" s="47">
        <v>72227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72227</v>
      </c>
      <c r="O101" s="48">
        <f t="shared" ref="O101:O127" si="14">(N101/O$129)</f>
        <v>0.39710911470074006</v>
      </c>
      <c r="P101" s="9"/>
    </row>
    <row r="102" spans="1:16" ht="15.75">
      <c r="A102" s="29" t="s">
        <v>66</v>
      </c>
      <c r="B102" s="30"/>
      <c r="C102" s="31"/>
      <c r="D102" s="32">
        <f t="shared" ref="D102:M102" si="15">SUM(D103:D108)</f>
        <v>106757</v>
      </c>
      <c r="E102" s="32">
        <f t="shared" si="15"/>
        <v>1433654</v>
      </c>
      <c r="F102" s="32">
        <f t="shared" si="15"/>
        <v>0</v>
      </c>
      <c r="G102" s="32">
        <f t="shared" si="15"/>
        <v>0</v>
      </c>
      <c r="H102" s="32">
        <f t="shared" si="15"/>
        <v>0</v>
      </c>
      <c r="I102" s="32">
        <f t="shared" si="15"/>
        <v>0</v>
      </c>
      <c r="J102" s="32">
        <f t="shared" si="15"/>
        <v>0</v>
      </c>
      <c r="K102" s="32">
        <f t="shared" si="15"/>
        <v>0</v>
      </c>
      <c r="L102" s="32">
        <f t="shared" si="15"/>
        <v>0</v>
      </c>
      <c r="M102" s="32">
        <f t="shared" si="15"/>
        <v>0</v>
      </c>
      <c r="N102" s="32">
        <f t="shared" ref="N102:N110" si="16">SUM(D102:M102)</f>
        <v>1540411</v>
      </c>
      <c r="O102" s="46">
        <f t="shared" si="14"/>
        <v>8.469287779989223</v>
      </c>
      <c r="P102" s="10"/>
    </row>
    <row r="103" spans="1:16">
      <c r="A103" s="13"/>
      <c r="B103" s="40">
        <v>351.1</v>
      </c>
      <c r="C103" s="21" t="s">
        <v>118</v>
      </c>
      <c r="D103" s="47">
        <v>207</v>
      </c>
      <c r="E103" s="47">
        <v>103864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104071</v>
      </c>
      <c r="O103" s="48">
        <f t="shared" si="14"/>
        <v>0.57218966142883843</v>
      </c>
      <c r="P103" s="9"/>
    </row>
    <row r="104" spans="1:16">
      <c r="A104" s="13"/>
      <c r="B104" s="40">
        <v>351.2</v>
      </c>
      <c r="C104" s="21" t="s">
        <v>119</v>
      </c>
      <c r="D104" s="47">
        <v>0</v>
      </c>
      <c r="E104" s="47">
        <v>196986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196986</v>
      </c>
      <c r="O104" s="48">
        <f t="shared" si="14"/>
        <v>1.0830428519589623</v>
      </c>
      <c r="P104" s="9"/>
    </row>
    <row r="105" spans="1:16">
      <c r="A105" s="13"/>
      <c r="B105" s="40">
        <v>351.5</v>
      </c>
      <c r="C105" s="21" t="s">
        <v>120</v>
      </c>
      <c r="D105" s="47">
        <v>0</v>
      </c>
      <c r="E105" s="47">
        <v>534637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534637</v>
      </c>
      <c r="O105" s="48">
        <f t="shared" si="14"/>
        <v>2.9394717454173587</v>
      </c>
      <c r="P105" s="9"/>
    </row>
    <row r="106" spans="1:16">
      <c r="A106" s="13"/>
      <c r="B106" s="40">
        <v>351.8</v>
      </c>
      <c r="C106" s="21" t="s">
        <v>220</v>
      </c>
      <c r="D106" s="47">
        <v>0</v>
      </c>
      <c r="E106" s="47">
        <v>186398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186398</v>
      </c>
      <c r="O106" s="48">
        <f t="shared" si="14"/>
        <v>1.0248292849209928</v>
      </c>
      <c r="P106" s="9"/>
    </row>
    <row r="107" spans="1:16">
      <c r="A107" s="13"/>
      <c r="B107" s="40">
        <v>354</v>
      </c>
      <c r="C107" s="21" t="s">
        <v>121</v>
      </c>
      <c r="D107" s="47">
        <v>105964</v>
      </c>
      <c r="E107" s="47">
        <v>63283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169247</v>
      </c>
      <c r="O107" s="48">
        <f t="shared" si="14"/>
        <v>0.93053188330895853</v>
      </c>
      <c r="P107" s="9"/>
    </row>
    <row r="108" spans="1:16">
      <c r="A108" s="13"/>
      <c r="B108" s="40">
        <v>359</v>
      </c>
      <c r="C108" s="21" t="s">
        <v>124</v>
      </c>
      <c r="D108" s="47">
        <v>586</v>
      </c>
      <c r="E108" s="47">
        <v>348486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349072</v>
      </c>
      <c r="O108" s="48">
        <f t="shared" si="14"/>
        <v>1.919222352954113</v>
      </c>
      <c r="P108" s="9"/>
    </row>
    <row r="109" spans="1:16" ht="15.75">
      <c r="A109" s="29" t="s">
        <v>4</v>
      </c>
      <c r="B109" s="30"/>
      <c r="C109" s="31"/>
      <c r="D109" s="32">
        <f t="shared" ref="D109:M109" si="17">SUM(D110:D116)</f>
        <v>1607871</v>
      </c>
      <c r="E109" s="32">
        <f t="shared" si="17"/>
        <v>1267205</v>
      </c>
      <c r="F109" s="32">
        <f t="shared" si="17"/>
        <v>1268</v>
      </c>
      <c r="G109" s="32">
        <f t="shared" si="17"/>
        <v>37057</v>
      </c>
      <c r="H109" s="32">
        <f t="shared" si="17"/>
        <v>0</v>
      </c>
      <c r="I109" s="32">
        <f t="shared" si="17"/>
        <v>2993049</v>
      </c>
      <c r="J109" s="32">
        <f t="shared" si="17"/>
        <v>966730</v>
      </c>
      <c r="K109" s="32">
        <f t="shared" si="17"/>
        <v>0</v>
      </c>
      <c r="L109" s="32">
        <f t="shared" si="17"/>
        <v>0</v>
      </c>
      <c r="M109" s="32">
        <f t="shared" si="17"/>
        <v>0</v>
      </c>
      <c r="N109" s="32">
        <f t="shared" si="16"/>
        <v>6873180</v>
      </c>
      <c r="O109" s="46">
        <f t="shared" si="14"/>
        <v>37.789225981680431</v>
      </c>
      <c r="P109" s="10"/>
    </row>
    <row r="110" spans="1:16">
      <c r="A110" s="12"/>
      <c r="B110" s="25">
        <v>361.1</v>
      </c>
      <c r="C110" s="20" t="s">
        <v>126</v>
      </c>
      <c r="D110" s="47">
        <v>388707</v>
      </c>
      <c r="E110" s="47">
        <v>742042</v>
      </c>
      <c r="F110" s="47">
        <v>1430</v>
      </c>
      <c r="G110" s="47">
        <v>104406</v>
      </c>
      <c r="H110" s="47">
        <v>0</v>
      </c>
      <c r="I110" s="47">
        <v>836336</v>
      </c>
      <c r="J110" s="47">
        <v>166223</v>
      </c>
      <c r="K110" s="47">
        <v>0</v>
      </c>
      <c r="L110" s="47">
        <v>0</v>
      </c>
      <c r="M110" s="47">
        <v>0</v>
      </c>
      <c r="N110" s="47">
        <f t="shared" si="16"/>
        <v>2239144</v>
      </c>
      <c r="O110" s="48">
        <f t="shared" si="14"/>
        <v>12.31097084923192</v>
      </c>
      <c r="P110" s="9"/>
    </row>
    <row r="111" spans="1:16">
      <c r="A111" s="12"/>
      <c r="B111" s="25">
        <v>361.3</v>
      </c>
      <c r="C111" s="20" t="s">
        <v>127</v>
      </c>
      <c r="D111" s="47">
        <v>-184074</v>
      </c>
      <c r="E111" s="47">
        <v>-499193</v>
      </c>
      <c r="F111" s="47">
        <v>-162</v>
      </c>
      <c r="G111" s="47">
        <v>-67349</v>
      </c>
      <c r="H111" s="47">
        <v>0</v>
      </c>
      <c r="I111" s="47">
        <v>-487855</v>
      </c>
      <c r="J111" s="47">
        <v>-90433</v>
      </c>
      <c r="K111" s="47">
        <v>0</v>
      </c>
      <c r="L111" s="47">
        <v>0</v>
      </c>
      <c r="M111" s="47">
        <v>0</v>
      </c>
      <c r="N111" s="47">
        <f t="shared" ref="N111:N116" si="18">SUM(D111:M111)</f>
        <v>-1329066</v>
      </c>
      <c r="O111" s="48">
        <f t="shared" si="14"/>
        <v>-7.3072981383534383</v>
      </c>
      <c r="P111" s="9"/>
    </row>
    <row r="112" spans="1:16">
      <c r="A112" s="12"/>
      <c r="B112" s="25">
        <v>362</v>
      </c>
      <c r="C112" s="20" t="s">
        <v>128</v>
      </c>
      <c r="D112" s="47">
        <v>908464</v>
      </c>
      <c r="E112" s="47">
        <v>270240</v>
      </c>
      <c r="F112" s="47">
        <v>0</v>
      </c>
      <c r="G112" s="47">
        <v>0</v>
      </c>
      <c r="H112" s="47">
        <v>0</v>
      </c>
      <c r="I112" s="47">
        <v>1697830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2876534</v>
      </c>
      <c r="O112" s="48">
        <f t="shared" si="14"/>
        <v>15.815385799584346</v>
      </c>
      <c r="P112" s="9"/>
    </row>
    <row r="113" spans="1:119">
      <c r="A113" s="12"/>
      <c r="B113" s="25">
        <v>364</v>
      </c>
      <c r="C113" s="20" t="s">
        <v>222</v>
      </c>
      <c r="D113" s="47">
        <v>64290</v>
      </c>
      <c r="E113" s="47">
        <v>3896</v>
      </c>
      <c r="F113" s="47">
        <v>0</v>
      </c>
      <c r="G113" s="47">
        <v>0</v>
      </c>
      <c r="H113" s="47">
        <v>0</v>
      </c>
      <c r="I113" s="47">
        <v>-11301</v>
      </c>
      <c r="J113" s="47">
        <v>205581</v>
      </c>
      <c r="K113" s="47">
        <v>0</v>
      </c>
      <c r="L113" s="47">
        <v>0</v>
      </c>
      <c r="M113" s="47">
        <v>0</v>
      </c>
      <c r="N113" s="47">
        <f t="shared" si="18"/>
        <v>262466</v>
      </c>
      <c r="O113" s="48">
        <f t="shared" si="14"/>
        <v>1.4430564871730023</v>
      </c>
      <c r="P113" s="9"/>
    </row>
    <row r="114" spans="1:119">
      <c r="A114" s="12"/>
      <c r="B114" s="25">
        <v>365</v>
      </c>
      <c r="C114" s="20" t="s">
        <v>223</v>
      </c>
      <c r="D114" s="47">
        <v>615</v>
      </c>
      <c r="E114" s="47">
        <v>12189</v>
      </c>
      <c r="F114" s="47">
        <v>0</v>
      </c>
      <c r="G114" s="47">
        <v>0</v>
      </c>
      <c r="H114" s="47">
        <v>0</v>
      </c>
      <c r="I114" s="47">
        <v>297099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309903</v>
      </c>
      <c r="O114" s="48">
        <f t="shared" si="14"/>
        <v>1.703868442176796</v>
      </c>
      <c r="P114" s="9"/>
    </row>
    <row r="115" spans="1:119">
      <c r="A115" s="12"/>
      <c r="B115" s="25">
        <v>366</v>
      </c>
      <c r="C115" s="20" t="s">
        <v>131</v>
      </c>
      <c r="D115" s="47">
        <v>59565</v>
      </c>
      <c r="E115" s="47">
        <v>3017</v>
      </c>
      <c r="F115" s="47">
        <v>0</v>
      </c>
      <c r="G115" s="47">
        <v>0</v>
      </c>
      <c r="H115" s="47">
        <v>0</v>
      </c>
      <c r="I115" s="47">
        <v>0</v>
      </c>
      <c r="J115" s="47">
        <v>21192</v>
      </c>
      <c r="K115" s="47">
        <v>0</v>
      </c>
      <c r="L115" s="47">
        <v>0</v>
      </c>
      <c r="M115" s="47">
        <v>0</v>
      </c>
      <c r="N115" s="47">
        <f t="shared" si="18"/>
        <v>83774</v>
      </c>
      <c r="O115" s="48">
        <f t="shared" si="14"/>
        <v>0.4605953310388054</v>
      </c>
      <c r="P115" s="9"/>
    </row>
    <row r="116" spans="1:119">
      <c r="A116" s="12"/>
      <c r="B116" s="25">
        <v>369.9</v>
      </c>
      <c r="C116" s="20" t="s">
        <v>132</v>
      </c>
      <c r="D116" s="47">
        <v>370304</v>
      </c>
      <c r="E116" s="47">
        <v>735014</v>
      </c>
      <c r="F116" s="47">
        <v>0</v>
      </c>
      <c r="G116" s="47">
        <v>0</v>
      </c>
      <c r="H116" s="47">
        <v>0</v>
      </c>
      <c r="I116" s="47">
        <v>660940</v>
      </c>
      <c r="J116" s="47">
        <v>664167</v>
      </c>
      <c r="K116" s="47">
        <v>0</v>
      </c>
      <c r="L116" s="47">
        <v>0</v>
      </c>
      <c r="M116" s="47">
        <v>0</v>
      </c>
      <c r="N116" s="47">
        <f t="shared" si="18"/>
        <v>2430425</v>
      </c>
      <c r="O116" s="48">
        <f t="shared" si="14"/>
        <v>13.362647210829</v>
      </c>
      <c r="P116" s="9"/>
    </row>
    <row r="117" spans="1:119" ht="15.75">
      <c r="A117" s="29" t="s">
        <v>67</v>
      </c>
      <c r="B117" s="30"/>
      <c r="C117" s="31"/>
      <c r="D117" s="32">
        <f t="shared" ref="D117:M117" si="19">SUM(D118:D126)</f>
        <v>567136</v>
      </c>
      <c r="E117" s="32">
        <f t="shared" si="19"/>
        <v>9177983</v>
      </c>
      <c r="F117" s="32">
        <f t="shared" si="19"/>
        <v>3606560</v>
      </c>
      <c r="G117" s="32">
        <f t="shared" si="19"/>
        <v>3080000</v>
      </c>
      <c r="H117" s="32">
        <f t="shared" si="19"/>
        <v>0</v>
      </c>
      <c r="I117" s="32">
        <f t="shared" si="19"/>
        <v>4906214</v>
      </c>
      <c r="J117" s="32">
        <f t="shared" si="19"/>
        <v>1324862</v>
      </c>
      <c r="K117" s="32">
        <f t="shared" si="19"/>
        <v>0</v>
      </c>
      <c r="L117" s="32">
        <f t="shared" si="19"/>
        <v>0</v>
      </c>
      <c r="M117" s="32">
        <f t="shared" si="19"/>
        <v>0</v>
      </c>
      <c r="N117" s="32">
        <f>SUM(D117:M117)</f>
        <v>22662755</v>
      </c>
      <c r="O117" s="46">
        <f t="shared" si="14"/>
        <v>124.60141740249172</v>
      </c>
      <c r="P117" s="9"/>
    </row>
    <row r="118" spans="1:119">
      <c r="A118" s="12"/>
      <c r="B118" s="25">
        <v>381</v>
      </c>
      <c r="C118" s="20" t="s">
        <v>133</v>
      </c>
      <c r="D118" s="47">
        <v>567136</v>
      </c>
      <c r="E118" s="47">
        <v>6809504</v>
      </c>
      <c r="F118" s="47">
        <v>3606560</v>
      </c>
      <c r="G118" s="47">
        <v>3080000</v>
      </c>
      <c r="H118" s="47">
        <v>0</v>
      </c>
      <c r="I118" s="47">
        <v>148271</v>
      </c>
      <c r="J118" s="47">
        <v>1324862</v>
      </c>
      <c r="K118" s="47">
        <v>0</v>
      </c>
      <c r="L118" s="47">
        <v>0</v>
      </c>
      <c r="M118" s="47">
        <v>0</v>
      </c>
      <c r="N118" s="47">
        <f>SUM(D118:M118)</f>
        <v>15536333</v>
      </c>
      <c r="O118" s="48">
        <f t="shared" si="14"/>
        <v>85.41984913295434</v>
      </c>
      <c r="P118" s="9"/>
    </row>
    <row r="119" spans="1:119">
      <c r="A119" s="12"/>
      <c r="B119" s="25">
        <v>384</v>
      </c>
      <c r="C119" s="20" t="s">
        <v>134</v>
      </c>
      <c r="D119" s="47">
        <v>0</v>
      </c>
      <c r="E119" s="47">
        <v>2368479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ref="N119:N126" si="20">SUM(D119:M119)</f>
        <v>2368479</v>
      </c>
      <c r="O119" s="48">
        <f t="shared" si="14"/>
        <v>13.022063755621776</v>
      </c>
      <c r="P119" s="9"/>
    </row>
    <row r="120" spans="1:119">
      <c r="A120" s="12"/>
      <c r="B120" s="25">
        <v>389.2</v>
      </c>
      <c r="C120" s="20" t="s">
        <v>233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52444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20"/>
        <v>52444</v>
      </c>
      <c r="O120" s="48">
        <f t="shared" si="14"/>
        <v>0.28834079238187399</v>
      </c>
      <c r="P120" s="9"/>
    </row>
    <row r="121" spans="1:119">
      <c r="A121" s="12"/>
      <c r="B121" s="25">
        <v>389.3</v>
      </c>
      <c r="C121" s="20" t="s">
        <v>234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8741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20"/>
        <v>8741</v>
      </c>
      <c r="O121" s="48">
        <f t="shared" si="14"/>
        <v>4.805863142037145E-2</v>
      </c>
      <c r="P121" s="9"/>
    </row>
    <row r="122" spans="1:119">
      <c r="A122" s="12"/>
      <c r="B122" s="25">
        <v>389.4</v>
      </c>
      <c r="C122" s="20" t="s">
        <v>224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48681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20"/>
        <v>48681</v>
      </c>
      <c r="O122" s="48">
        <f t="shared" si="14"/>
        <v>0.26765155430443915</v>
      </c>
      <c r="P122" s="9"/>
    </row>
    <row r="123" spans="1:119">
      <c r="A123" s="12"/>
      <c r="B123" s="25">
        <v>389.5</v>
      </c>
      <c r="C123" s="20" t="s">
        <v>238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206883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20"/>
        <v>206883</v>
      </c>
      <c r="O123" s="48">
        <f t="shared" si="14"/>
        <v>1.1374572525043709</v>
      </c>
      <c r="P123" s="9"/>
    </row>
    <row r="124" spans="1:119">
      <c r="A124" s="12"/>
      <c r="B124" s="25">
        <v>389.6</v>
      </c>
      <c r="C124" s="20" t="s">
        <v>225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1590827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20"/>
        <v>1590827</v>
      </c>
      <c r="O124" s="48">
        <f t="shared" si="14"/>
        <v>8.7464784860513962</v>
      </c>
      <c r="P124" s="9"/>
    </row>
    <row r="125" spans="1:119">
      <c r="A125" s="12"/>
      <c r="B125" s="25">
        <v>389.7</v>
      </c>
      <c r="C125" s="20" t="s">
        <v>226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2671584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20"/>
        <v>2671584</v>
      </c>
      <c r="O125" s="48">
        <f t="shared" si="14"/>
        <v>14.688556316732827</v>
      </c>
      <c r="P125" s="9"/>
    </row>
    <row r="126" spans="1:119" ht="15.75" thickBot="1">
      <c r="A126" s="12"/>
      <c r="B126" s="25">
        <v>389.9</v>
      </c>
      <c r="C126" s="20" t="s">
        <v>227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178783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20"/>
        <v>178783</v>
      </c>
      <c r="O126" s="48">
        <f t="shared" si="14"/>
        <v>0.98296148052033738</v>
      </c>
      <c r="P126" s="9"/>
    </row>
    <row r="127" spans="1:119" ht="16.5" thickBot="1">
      <c r="A127" s="14" t="s">
        <v>101</v>
      </c>
      <c r="B127" s="23"/>
      <c r="C127" s="22"/>
      <c r="D127" s="15">
        <f t="shared" ref="D127:M127" si="21">SUM(D5,D9,D23,D53,D102,D109,D117)</f>
        <v>85907515</v>
      </c>
      <c r="E127" s="15">
        <f t="shared" si="21"/>
        <v>77278517</v>
      </c>
      <c r="F127" s="15">
        <f t="shared" si="21"/>
        <v>3607828</v>
      </c>
      <c r="G127" s="15">
        <f t="shared" si="21"/>
        <v>5850329</v>
      </c>
      <c r="H127" s="15">
        <f t="shared" si="21"/>
        <v>0</v>
      </c>
      <c r="I127" s="15">
        <f t="shared" si="21"/>
        <v>52347356</v>
      </c>
      <c r="J127" s="15">
        <f t="shared" si="21"/>
        <v>30580933</v>
      </c>
      <c r="K127" s="15">
        <f t="shared" si="21"/>
        <v>0</v>
      </c>
      <c r="L127" s="15">
        <f t="shared" si="21"/>
        <v>0</v>
      </c>
      <c r="M127" s="15">
        <f t="shared" si="21"/>
        <v>0</v>
      </c>
      <c r="N127" s="15">
        <f>SUM(D127:M127)</f>
        <v>255572478</v>
      </c>
      <c r="O127" s="38">
        <f t="shared" si="14"/>
        <v>1405.1554194477737</v>
      </c>
      <c r="P127" s="6"/>
      <c r="Q127" s="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</row>
    <row r="128" spans="1:119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9"/>
    </row>
    <row r="129" spans="1:15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119" t="s">
        <v>261</v>
      </c>
      <c r="M129" s="119"/>
      <c r="N129" s="119"/>
      <c r="O129" s="44">
        <v>181882</v>
      </c>
    </row>
    <row r="130" spans="1:15">
      <c r="A130" s="120"/>
      <c r="B130" s="97"/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8"/>
    </row>
    <row r="131" spans="1:15" ht="15.75" customHeight="1" thickBot="1">
      <c r="A131" s="121" t="s">
        <v>164</v>
      </c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1"/>
    </row>
  </sheetData>
  <mergeCells count="10">
    <mergeCell ref="L129:N129"/>
    <mergeCell ref="A130:O130"/>
    <mergeCell ref="A131:O13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146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SUM(D6:D8)</f>
        <v>51800500</v>
      </c>
      <c r="E5" s="27">
        <f t="shared" si="0"/>
        <v>20314855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0" si="1">SUM(D5:M5)</f>
        <v>72115355</v>
      </c>
      <c r="O5" s="33">
        <f t="shared" ref="O5:O36" si="2">(N5/O$125)</f>
        <v>401.75013788070396</v>
      </c>
      <c r="P5" s="6"/>
    </row>
    <row r="6" spans="1:133">
      <c r="A6" s="12"/>
      <c r="B6" s="25">
        <v>311</v>
      </c>
      <c r="C6" s="20" t="s">
        <v>3</v>
      </c>
      <c r="D6" s="47">
        <v>50074863</v>
      </c>
      <c r="E6" s="47">
        <v>11497005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61571868</v>
      </c>
      <c r="O6" s="48">
        <f t="shared" si="2"/>
        <v>343.01303042288987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8817850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8817850</v>
      </c>
      <c r="O7" s="48">
        <f t="shared" si="2"/>
        <v>49.123691526046919</v>
      </c>
      <c r="P7" s="9"/>
    </row>
    <row r="8" spans="1:133">
      <c r="A8" s="12"/>
      <c r="B8" s="25">
        <v>315</v>
      </c>
      <c r="C8" s="20" t="s">
        <v>181</v>
      </c>
      <c r="D8" s="47">
        <v>1725637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1725637</v>
      </c>
      <c r="O8" s="48">
        <f t="shared" si="2"/>
        <v>9.6134159317671575</v>
      </c>
      <c r="P8" s="9"/>
    </row>
    <row r="9" spans="1:133" ht="15.75">
      <c r="A9" s="29" t="s">
        <v>15</v>
      </c>
      <c r="B9" s="30"/>
      <c r="C9" s="31"/>
      <c r="D9" s="32">
        <f t="shared" ref="D9:M9" si="3">SUM(D10:D22)</f>
        <v>363882</v>
      </c>
      <c r="E9" s="32">
        <f t="shared" si="3"/>
        <v>20486300</v>
      </c>
      <c r="F9" s="32">
        <f t="shared" si="3"/>
        <v>0</v>
      </c>
      <c r="G9" s="32">
        <f t="shared" si="3"/>
        <v>1299423</v>
      </c>
      <c r="H9" s="32">
        <f t="shared" si="3"/>
        <v>0</v>
      </c>
      <c r="I9" s="32">
        <f t="shared" si="3"/>
        <v>7658038</v>
      </c>
      <c r="J9" s="32">
        <f t="shared" si="3"/>
        <v>0</v>
      </c>
      <c r="K9" s="32">
        <f t="shared" si="3"/>
        <v>0</v>
      </c>
      <c r="L9" s="32">
        <f t="shared" si="3"/>
        <v>0</v>
      </c>
      <c r="M9" s="32">
        <f t="shared" si="3"/>
        <v>0</v>
      </c>
      <c r="N9" s="45">
        <f t="shared" si="1"/>
        <v>29807643</v>
      </c>
      <c r="O9" s="46">
        <f t="shared" si="2"/>
        <v>166.05651716127306</v>
      </c>
      <c r="P9" s="10"/>
    </row>
    <row r="10" spans="1:133">
      <c r="A10" s="12"/>
      <c r="B10" s="25">
        <v>322</v>
      </c>
      <c r="C10" s="20" t="s">
        <v>0</v>
      </c>
      <c r="D10" s="47">
        <v>340472</v>
      </c>
      <c r="E10" s="47">
        <v>80717</v>
      </c>
      <c r="F10" s="47">
        <v>0</v>
      </c>
      <c r="G10" s="47">
        <v>0</v>
      </c>
      <c r="H10" s="47">
        <v>0</v>
      </c>
      <c r="I10" s="47">
        <v>2859746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3280935</v>
      </c>
      <c r="O10" s="48">
        <f t="shared" si="2"/>
        <v>18.277883935087434</v>
      </c>
      <c r="P10" s="9"/>
    </row>
    <row r="11" spans="1:133">
      <c r="A11" s="12"/>
      <c r="B11" s="25">
        <v>323.7</v>
      </c>
      <c r="C11" s="20" t="s">
        <v>17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28000</v>
      </c>
      <c r="J11" s="47">
        <v>0</v>
      </c>
      <c r="K11" s="47">
        <v>0</v>
      </c>
      <c r="L11" s="47">
        <v>0</v>
      </c>
      <c r="M11" s="47">
        <v>0</v>
      </c>
      <c r="N11" s="47">
        <f t="shared" ref="N11:N21" si="4">SUM(D11:M11)</f>
        <v>28000</v>
      </c>
      <c r="O11" s="48">
        <f t="shared" si="2"/>
        <v>0.15598625092616836</v>
      </c>
      <c r="P11" s="9"/>
    </row>
    <row r="12" spans="1:133">
      <c r="A12" s="12"/>
      <c r="B12" s="25">
        <v>324.11</v>
      </c>
      <c r="C12" s="20" t="s">
        <v>18</v>
      </c>
      <c r="D12" s="47">
        <v>0</v>
      </c>
      <c r="E12" s="47">
        <v>0</v>
      </c>
      <c r="F12" s="47">
        <v>0</v>
      </c>
      <c r="G12" s="47">
        <v>185211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4"/>
        <v>185211</v>
      </c>
      <c r="O12" s="48">
        <f t="shared" si="2"/>
        <v>1.031798911438806</v>
      </c>
      <c r="P12" s="9"/>
    </row>
    <row r="13" spans="1:133">
      <c r="A13" s="12"/>
      <c r="B13" s="25">
        <v>324.12</v>
      </c>
      <c r="C13" s="20" t="s">
        <v>19</v>
      </c>
      <c r="D13" s="47">
        <v>0</v>
      </c>
      <c r="E13" s="47">
        <v>0</v>
      </c>
      <c r="F13" s="47">
        <v>0</v>
      </c>
      <c r="G13" s="47">
        <v>76513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4"/>
        <v>76513</v>
      </c>
      <c r="O13" s="48">
        <f t="shared" si="2"/>
        <v>0.4262491434683543</v>
      </c>
      <c r="P13" s="9"/>
    </row>
    <row r="14" spans="1:133">
      <c r="A14" s="12"/>
      <c r="B14" s="25">
        <v>324.31</v>
      </c>
      <c r="C14" s="20" t="s">
        <v>20</v>
      </c>
      <c r="D14" s="47">
        <v>0</v>
      </c>
      <c r="E14" s="47">
        <v>0</v>
      </c>
      <c r="F14" s="47">
        <v>0</v>
      </c>
      <c r="G14" s="47">
        <v>247531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247531</v>
      </c>
      <c r="O14" s="48">
        <f t="shared" si="2"/>
        <v>1.3789797385001923</v>
      </c>
      <c r="P14" s="9"/>
    </row>
    <row r="15" spans="1:133">
      <c r="A15" s="12"/>
      <c r="B15" s="25">
        <v>324.32</v>
      </c>
      <c r="C15" s="20" t="s">
        <v>21</v>
      </c>
      <c r="D15" s="47">
        <v>0</v>
      </c>
      <c r="E15" s="47">
        <v>0</v>
      </c>
      <c r="F15" s="47">
        <v>0</v>
      </c>
      <c r="G15" s="47">
        <v>68998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68998</v>
      </c>
      <c r="O15" s="48">
        <f t="shared" si="2"/>
        <v>0.3843835479072773</v>
      </c>
      <c r="P15" s="9"/>
    </row>
    <row r="16" spans="1:133">
      <c r="A16" s="12"/>
      <c r="B16" s="25">
        <v>324.61</v>
      </c>
      <c r="C16" s="20" t="s">
        <v>22</v>
      </c>
      <c r="D16" s="47">
        <v>0</v>
      </c>
      <c r="E16" s="47">
        <v>0</v>
      </c>
      <c r="F16" s="47">
        <v>0</v>
      </c>
      <c r="G16" s="47">
        <v>295778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295778</v>
      </c>
      <c r="O16" s="48">
        <f t="shared" si="2"/>
        <v>1.6477607616585794</v>
      </c>
      <c r="P16" s="9"/>
    </row>
    <row r="17" spans="1:16">
      <c r="A17" s="12"/>
      <c r="B17" s="25">
        <v>324.62</v>
      </c>
      <c r="C17" s="20" t="s">
        <v>23</v>
      </c>
      <c r="D17" s="47">
        <v>0</v>
      </c>
      <c r="E17" s="47">
        <v>0</v>
      </c>
      <c r="F17" s="47">
        <v>0</v>
      </c>
      <c r="G17" s="47">
        <v>60077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60077</v>
      </c>
      <c r="O17" s="48">
        <f t="shared" si="2"/>
        <v>0.33468521417469344</v>
      </c>
      <c r="P17" s="9"/>
    </row>
    <row r="18" spans="1:16">
      <c r="A18" s="12"/>
      <c r="B18" s="25">
        <v>324.70999999999998</v>
      </c>
      <c r="C18" s="20" t="s">
        <v>24</v>
      </c>
      <c r="D18" s="47">
        <v>0</v>
      </c>
      <c r="E18" s="47">
        <v>0</v>
      </c>
      <c r="F18" s="47">
        <v>0</v>
      </c>
      <c r="G18" s="47">
        <v>258573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258573</v>
      </c>
      <c r="O18" s="48">
        <f t="shared" si="2"/>
        <v>1.4404940307404333</v>
      </c>
      <c r="P18" s="9"/>
    </row>
    <row r="19" spans="1:16">
      <c r="A19" s="12"/>
      <c r="B19" s="25">
        <v>324.72000000000003</v>
      </c>
      <c r="C19" s="20" t="s">
        <v>25</v>
      </c>
      <c r="D19" s="47">
        <v>0</v>
      </c>
      <c r="E19" s="47">
        <v>0</v>
      </c>
      <c r="F19" s="47">
        <v>0</v>
      </c>
      <c r="G19" s="47">
        <v>106742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106742</v>
      </c>
      <c r="O19" s="48">
        <f t="shared" si="2"/>
        <v>0.59465301415575222</v>
      </c>
      <c r="P19" s="9"/>
    </row>
    <row r="20" spans="1:16">
      <c r="A20" s="12"/>
      <c r="B20" s="25">
        <v>325.10000000000002</v>
      </c>
      <c r="C20" s="20" t="s">
        <v>26</v>
      </c>
      <c r="D20" s="47">
        <v>0</v>
      </c>
      <c r="E20" s="47">
        <v>688889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688889</v>
      </c>
      <c r="O20" s="48">
        <f t="shared" si="2"/>
        <v>3.8377575862241855</v>
      </c>
      <c r="P20" s="9"/>
    </row>
    <row r="21" spans="1:16">
      <c r="A21" s="12"/>
      <c r="B21" s="25">
        <v>325.2</v>
      </c>
      <c r="C21" s="20" t="s">
        <v>27</v>
      </c>
      <c r="D21" s="47">
        <v>0</v>
      </c>
      <c r="E21" s="47">
        <v>19715239</v>
      </c>
      <c r="F21" s="47">
        <v>0</v>
      </c>
      <c r="G21" s="47">
        <v>0</v>
      </c>
      <c r="H21" s="47">
        <v>0</v>
      </c>
      <c r="I21" s="47">
        <v>4767992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24483231</v>
      </c>
      <c r="O21" s="48">
        <f t="shared" si="2"/>
        <v>136.39455050890516</v>
      </c>
      <c r="P21" s="9"/>
    </row>
    <row r="22" spans="1:16">
      <c r="A22" s="12"/>
      <c r="B22" s="25">
        <v>329</v>
      </c>
      <c r="C22" s="20" t="s">
        <v>28</v>
      </c>
      <c r="D22" s="47">
        <v>23410</v>
      </c>
      <c r="E22" s="47">
        <v>1455</v>
      </c>
      <c r="F22" s="47">
        <v>0</v>
      </c>
      <c r="G22" s="47">
        <v>0</v>
      </c>
      <c r="H22" s="47">
        <v>0</v>
      </c>
      <c r="I22" s="47">
        <v>2300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27165</v>
      </c>
      <c r="O22" s="48">
        <f t="shared" si="2"/>
        <v>0.1513345180860487</v>
      </c>
      <c r="P22" s="9"/>
    </row>
    <row r="23" spans="1:16" ht="15.75">
      <c r="A23" s="29" t="s">
        <v>31</v>
      </c>
      <c r="B23" s="30"/>
      <c r="C23" s="31"/>
      <c r="D23" s="32">
        <f t="shared" ref="D23:M23" si="5">SUM(D24:D48)</f>
        <v>17392796</v>
      </c>
      <c r="E23" s="32">
        <f t="shared" si="5"/>
        <v>6522875</v>
      </c>
      <c r="F23" s="32">
        <f t="shared" si="5"/>
        <v>0</v>
      </c>
      <c r="G23" s="32">
        <f t="shared" si="5"/>
        <v>0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23915671</v>
      </c>
      <c r="O23" s="46">
        <f t="shared" si="2"/>
        <v>133.23270920263172</v>
      </c>
      <c r="P23" s="10"/>
    </row>
    <row r="24" spans="1:16">
      <c r="A24" s="12"/>
      <c r="B24" s="25">
        <v>331.2</v>
      </c>
      <c r="C24" s="20" t="s">
        <v>30</v>
      </c>
      <c r="D24" s="47">
        <v>153193</v>
      </c>
      <c r="E24" s="47">
        <v>162889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316082</v>
      </c>
      <c r="O24" s="48">
        <f t="shared" si="2"/>
        <v>1.7608730773301839</v>
      </c>
      <c r="P24" s="9"/>
    </row>
    <row r="25" spans="1:16">
      <c r="A25" s="12"/>
      <c r="B25" s="25">
        <v>331.42</v>
      </c>
      <c r="C25" s="20" t="s">
        <v>36</v>
      </c>
      <c r="D25" s="47">
        <v>1359029</v>
      </c>
      <c r="E25" s="47">
        <v>425920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2" si="6">SUM(D25:M25)</f>
        <v>1784949</v>
      </c>
      <c r="O25" s="48">
        <f t="shared" si="2"/>
        <v>9.9438393787290469</v>
      </c>
      <c r="P25" s="9"/>
    </row>
    <row r="26" spans="1:16">
      <c r="A26" s="12"/>
      <c r="B26" s="25">
        <v>331.49</v>
      </c>
      <c r="C26" s="20" t="s">
        <v>37</v>
      </c>
      <c r="D26" s="47">
        <v>0</v>
      </c>
      <c r="E26" s="47">
        <v>880732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880732</v>
      </c>
      <c r="O26" s="48">
        <f t="shared" si="2"/>
        <v>4.9065029553823614</v>
      </c>
      <c r="P26" s="9"/>
    </row>
    <row r="27" spans="1:16">
      <c r="A27" s="12"/>
      <c r="B27" s="25">
        <v>331.5</v>
      </c>
      <c r="C27" s="20" t="s">
        <v>32</v>
      </c>
      <c r="D27" s="47">
        <v>32396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32396</v>
      </c>
      <c r="O27" s="48">
        <f t="shared" si="2"/>
        <v>0.1804760923215768</v>
      </c>
      <c r="P27" s="9"/>
    </row>
    <row r="28" spans="1:16">
      <c r="A28" s="12"/>
      <c r="B28" s="25">
        <v>331.65</v>
      </c>
      <c r="C28" s="20" t="s">
        <v>38</v>
      </c>
      <c r="D28" s="47">
        <v>0</v>
      </c>
      <c r="E28" s="47">
        <v>427529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427529</v>
      </c>
      <c r="O28" s="48">
        <f t="shared" si="2"/>
        <v>2.3817373525790657</v>
      </c>
      <c r="P28" s="9"/>
    </row>
    <row r="29" spans="1:16">
      <c r="A29" s="12"/>
      <c r="B29" s="25">
        <v>331.7</v>
      </c>
      <c r="C29" s="20" t="s">
        <v>33</v>
      </c>
      <c r="D29" s="47">
        <v>0</v>
      </c>
      <c r="E29" s="47">
        <v>1113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1113</v>
      </c>
      <c r="O29" s="48">
        <f t="shared" si="2"/>
        <v>6.2004534743151929E-3</v>
      </c>
      <c r="P29" s="9"/>
    </row>
    <row r="30" spans="1:16">
      <c r="A30" s="12"/>
      <c r="B30" s="25">
        <v>331.82</v>
      </c>
      <c r="C30" s="20" t="s">
        <v>176</v>
      </c>
      <c r="D30" s="47">
        <v>0</v>
      </c>
      <c r="E30" s="47">
        <v>14288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14288</v>
      </c>
      <c r="O30" s="48">
        <f t="shared" si="2"/>
        <v>7.9597555472610479E-2</v>
      </c>
      <c r="P30" s="9"/>
    </row>
    <row r="31" spans="1:16">
      <c r="A31" s="12"/>
      <c r="B31" s="25">
        <v>331.9</v>
      </c>
      <c r="C31" s="20" t="s">
        <v>34</v>
      </c>
      <c r="D31" s="47">
        <v>0</v>
      </c>
      <c r="E31" s="47">
        <v>13448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13448</v>
      </c>
      <c r="O31" s="48">
        <f t="shared" si="2"/>
        <v>7.4917967944825428E-2</v>
      </c>
      <c r="P31" s="9"/>
    </row>
    <row r="32" spans="1:16">
      <c r="A32" s="12"/>
      <c r="B32" s="25">
        <v>334.2</v>
      </c>
      <c r="C32" s="20" t="s">
        <v>35</v>
      </c>
      <c r="D32" s="47">
        <v>150744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150744</v>
      </c>
      <c r="O32" s="48">
        <f t="shared" si="2"/>
        <v>0.83978540748622588</v>
      </c>
      <c r="P32" s="9"/>
    </row>
    <row r="33" spans="1:16">
      <c r="A33" s="12"/>
      <c r="B33" s="25">
        <v>334.36</v>
      </c>
      <c r="C33" s="20" t="s">
        <v>39</v>
      </c>
      <c r="D33" s="47">
        <v>0</v>
      </c>
      <c r="E33" s="47">
        <v>6196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6" si="7">SUM(D33:M33)</f>
        <v>6196</v>
      </c>
      <c r="O33" s="48">
        <f t="shared" si="2"/>
        <v>3.4517528954947828E-2</v>
      </c>
      <c r="P33" s="9"/>
    </row>
    <row r="34" spans="1:16">
      <c r="A34" s="12"/>
      <c r="B34" s="25">
        <v>334.42</v>
      </c>
      <c r="C34" s="20" t="s">
        <v>41</v>
      </c>
      <c r="D34" s="47">
        <v>320930</v>
      </c>
      <c r="E34" s="47">
        <v>27763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348693</v>
      </c>
      <c r="O34" s="48">
        <f t="shared" si="2"/>
        <v>1.9425469212213724</v>
      </c>
      <c r="P34" s="9"/>
    </row>
    <row r="35" spans="1:16">
      <c r="A35" s="12"/>
      <c r="B35" s="25">
        <v>334.69</v>
      </c>
      <c r="C35" s="20" t="s">
        <v>44</v>
      </c>
      <c r="D35" s="47">
        <v>0</v>
      </c>
      <c r="E35" s="47">
        <v>33012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33012</v>
      </c>
      <c r="O35" s="48">
        <f t="shared" si="2"/>
        <v>0.1839077898419525</v>
      </c>
      <c r="P35" s="9"/>
    </row>
    <row r="36" spans="1:16">
      <c r="A36" s="12"/>
      <c r="B36" s="25">
        <v>334.7</v>
      </c>
      <c r="C36" s="20" t="s">
        <v>45</v>
      </c>
      <c r="D36" s="47">
        <v>417864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417864</v>
      </c>
      <c r="O36" s="48">
        <f t="shared" si="2"/>
        <v>2.3278942413218719</v>
      </c>
      <c r="P36" s="9"/>
    </row>
    <row r="37" spans="1:16">
      <c r="A37" s="12"/>
      <c r="B37" s="25">
        <v>335.12</v>
      </c>
      <c r="C37" s="20" t="s">
        <v>182</v>
      </c>
      <c r="D37" s="47">
        <v>4519219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4519219</v>
      </c>
      <c r="O37" s="48">
        <f t="shared" ref="O37:O68" si="8">(N37/O$125)</f>
        <v>25.176286747296704</v>
      </c>
      <c r="P37" s="9"/>
    </row>
    <row r="38" spans="1:16">
      <c r="A38" s="12"/>
      <c r="B38" s="25">
        <v>335.13</v>
      </c>
      <c r="C38" s="20" t="s">
        <v>183</v>
      </c>
      <c r="D38" s="47">
        <v>43539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43539</v>
      </c>
      <c r="O38" s="48">
        <f t="shared" si="8"/>
        <v>0.24255304925265872</v>
      </c>
      <c r="P38" s="9"/>
    </row>
    <row r="39" spans="1:16">
      <c r="A39" s="12"/>
      <c r="B39" s="25">
        <v>335.14</v>
      </c>
      <c r="C39" s="20" t="s">
        <v>184</v>
      </c>
      <c r="D39" s="47">
        <v>40139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40139</v>
      </c>
      <c r="O39" s="48">
        <f t="shared" si="8"/>
        <v>0.22361186164019542</v>
      </c>
      <c r="P39" s="9"/>
    </row>
    <row r="40" spans="1:16">
      <c r="A40" s="12"/>
      <c r="B40" s="25">
        <v>335.15</v>
      </c>
      <c r="C40" s="20" t="s">
        <v>185</v>
      </c>
      <c r="D40" s="47">
        <v>49487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49487</v>
      </c>
      <c r="O40" s="48">
        <f t="shared" si="8"/>
        <v>0.27568898569940337</v>
      </c>
      <c r="P40" s="9"/>
    </row>
    <row r="41" spans="1:16">
      <c r="A41" s="12"/>
      <c r="B41" s="25">
        <v>335.16</v>
      </c>
      <c r="C41" s="20" t="s">
        <v>186</v>
      </c>
      <c r="D41" s="47">
        <v>236750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236750</v>
      </c>
      <c r="O41" s="48">
        <f t="shared" si="8"/>
        <v>1.3189194609560844</v>
      </c>
      <c r="P41" s="9"/>
    </row>
    <row r="42" spans="1:16">
      <c r="A42" s="12"/>
      <c r="B42" s="25">
        <v>335.18</v>
      </c>
      <c r="C42" s="20" t="s">
        <v>187</v>
      </c>
      <c r="D42" s="47">
        <v>9098939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9098939</v>
      </c>
      <c r="O42" s="48">
        <f t="shared" si="8"/>
        <v>50.68962078628212</v>
      </c>
      <c r="P42" s="9"/>
    </row>
    <row r="43" spans="1:16">
      <c r="A43" s="12"/>
      <c r="B43" s="25">
        <v>335.21</v>
      </c>
      <c r="C43" s="20" t="s">
        <v>52</v>
      </c>
      <c r="D43" s="47">
        <v>0</v>
      </c>
      <c r="E43" s="47">
        <v>67662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67662</v>
      </c>
      <c r="O43" s="48">
        <f t="shared" si="8"/>
        <v>0.37694077536308584</v>
      </c>
      <c r="P43" s="9"/>
    </row>
    <row r="44" spans="1:16">
      <c r="A44" s="12"/>
      <c r="B44" s="25">
        <v>335.49</v>
      </c>
      <c r="C44" s="20" t="s">
        <v>53</v>
      </c>
      <c r="D44" s="47">
        <v>0</v>
      </c>
      <c r="E44" s="47">
        <v>2666894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2666894</v>
      </c>
      <c r="O44" s="48">
        <f t="shared" si="8"/>
        <v>14.85709988133903</v>
      </c>
      <c r="P44" s="9"/>
    </row>
    <row r="45" spans="1:16">
      <c r="A45" s="12"/>
      <c r="B45" s="25">
        <v>335.5</v>
      </c>
      <c r="C45" s="20" t="s">
        <v>54</v>
      </c>
      <c r="D45" s="47">
        <v>0</v>
      </c>
      <c r="E45" s="47">
        <v>878463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878463</v>
      </c>
      <c r="O45" s="48">
        <f t="shared" si="8"/>
        <v>4.8938624981198089</v>
      </c>
      <c r="P45" s="9"/>
    </row>
    <row r="46" spans="1:16">
      <c r="A46" s="12"/>
      <c r="B46" s="25">
        <v>335.7</v>
      </c>
      <c r="C46" s="20" t="s">
        <v>56</v>
      </c>
      <c r="D46" s="47">
        <v>0</v>
      </c>
      <c r="E46" s="47">
        <v>49733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49733</v>
      </c>
      <c r="O46" s="48">
        <f t="shared" si="8"/>
        <v>0.27705943633254038</v>
      </c>
      <c r="P46" s="9"/>
    </row>
    <row r="47" spans="1:16">
      <c r="A47" s="12"/>
      <c r="B47" s="25">
        <v>337.4</v>
      </c>
      <c r="C47" s="20" t="s">
        <v>237</v>
      </c>
      <c r="D47" s="47">
        <v>0</v>
      </c>
      <c r="E47" s="47">
        <v>1435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1435</v>
      </c>
      <c r="O47" s="48">
        <f t="shared" si="8"/>
        <v>7.9942953599661283E-3</v>
      </c>
      <c r="P47" s="9"/>
    </row>
    <row r="48" spans="1:16">
      <c r="A48" s="12"/>
      <c r="B48" s="25">
        <v>338</v>
      </c>
      <c r="C48" s="20" t="s">
        <v>59</v>
      </c>
      <c r="D48" s="47">
        <v>970567</v>
      </c>
      <c r="E48" s="47">
        <v>865798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1836365</v>
      </c>
      <c r="O48" s="48">
        <f t="shared" si="8"/>
        <v>10.230274702929757</v>
      </c>
      <c r="P48" s="9"/>
    </row>
    <row r="49" spans="1:16" ht="15.75">
      <c r="A49" s="29" t="s">
        <v>65</v>
      </c>
      <c r="B49" s="30"/>
      <c r="C49" s="31"/>
      <c r="D49" s="32">
        <f t="shared" ref="D49:M49" si="9">SUM(D50:D97)</f>
        <v>10791186</v>
      </c>
      <c r="E49" s="32">
        <f t="shared" si="9"/>
        <v>15611952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34013895</v>
      </c>
      <c r="J49" s="32">
        <f t="shared" si="9"/>
        <v>26394839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>SUM(D49:M49)</f>
        <v>86811872</v>
      </c>
      <c r="O49" s="46">
        <f t="shared" si="8"/>
        <v>483.62351604151462</v>
      </c>
      <c r="P49" s="10"/>
    </row>
    <row r="50" spans="1:16">
      <c r="A50" s="12"/>
      <c r="B50" s="25">
        <v>341.1</v>
      </c>
      <c r="C50" s="20" t="s">
        <v>188</v>
      </c>
      <c r="D50" s="47">
        <v>798401</v>
      </c>
      <c r="E50" s="47">
        <v>774088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1572489</v>
      </c>
      <c r="O50" s="48">
        <f t="shared" si="8"/>
        <v>8.7602379904514134</v>
      </c>
      <c r="P50" s="9"/>
    </row>
    <row r="51" spans="1:16">
      <c r="A51" s="12"/>
      <c r="B51" s="25">
        <v>341.2</v>
      </c>
      <c r="C51" s="20" t="s">
        <v>189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41149</v>
      </c>
      <c r="J51" s="47">
        <v>26394839</v>
      </c>
      <c r="K51" s="47">
        <v>0</v>
      </c>
      <c r="L51" s="47">
        <v>0</v>
      </c>
      <c r="M51" s="47">
        <v>0</v>
      </c>
      <c r="N51" s="47">
        <f t="shared" ref="N51:N97" si="10">SUM(D51:M51)</f>
        <v>26435988</v>
      </c>
      <c r="O51" s="48">
        <f t="shared" si="8"/>
        <v>147.27323777318486</v>
      </c>
      <c r="P51" s="9"/>
    </row>
    <row r="52" spans="1:16">
      <c r="A52" s="12"/>
      <c r="B52" s="25">
        <v>341.3</v>
      </c>
      <c r="C52" s="20" t="s">
        <v>190</v>
      </c>
      <c r="D52" s="47">
        <v>4341029</v>
      </c>
      <c r="E52" s="47">
        <v>29290</v>
      </c>
      <c r="F52" s="47">
        <v>0</v>
      </c>
      <c r="G52" s="47">
        <v>0</v>
      </c>
      <c r="H52" s="47">
        <v>0</v>
      </c>
      <c r="I52" s="47">
        <v>53338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4423657</v>
      </c>
      <c r="O52" s="48">
        <f t="shared" si="8"/>
        <v>24.643916814760757</v>
      </c>
      <c r="P52" s="9"/>
    </row>
    <row r="53" spans="1:16">
      <c r="A53" s="12"/>
      <c r="B53" s="25">
        <v>341.52</v>
      </c>
      <c r="C53" s="20" t="s">
        <v>191</v>
      </c>
      <c r="D53" s="47">
        <v>113416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113416</v>
      </c>
      <c r="O53" s="48">
        <f t="shared" si="8"/>
        <v>0.63183345125151114</v>
      </c>
      <c r="P53" s="9"/>
    </row>
    <row r="54" spans="1:16">
      <c r="A54" s="12"/>
      <c r="B54" s="25">
        <v>341.8</v>
      </c>
      <c r="C54" s="20" t="s">
        <v>192</v>
      </c>
      <c r="D54" s="47">
        <v>1689935</v>
      </c>
      <c r="E54" s="47">
        <v>0</v>
      </c>
      <c r="F54" s="47">
        <v>0</v>
      </c>
      <c r="G54" s="47">
        <v>0</v>
      </c>
      <c r="H54" s="47">
        <v>0</v>
      </c>
      <c r="I54" s="47">
        <v>34037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1723972</v>
      </c>
      <c r="O54" s="48">
        <f t="shared" si="8"/>
        <v>9.604140320774583</v>
      </c>
      <c r="P54" s="9"/>
    </row>
    <row r="55" spans="1:16">
      <c r="A55" s="12"/>
      <c r="B55" s="25">
        <v>341.9</v>
      </c>
      <c r="C55" s="20" t="s">
        <v>193</v>
      </c>
      <c r="D55" s="47">
        <v>695512</v>
      </c>
      <c r="E55" s="47">
        <v>424370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1119882</v>
      </c>
      <c r="O55" s="48">
        <f t="shared" si="8"/>
        <v>6.2387926664178313</v>
      </c>
      <c r="P55" s="9"/>
    </row>
    <row r="56" spans="1:16">
      <c r="A56" s="12"/>
      <c r="B56" s="25">
        <v>342.1</v>
      </c>
      <c r="C56" s="20" t="s">
        <v>74</v>
      </c>
      <c r="D56" s="47">
        <v>1577875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1577875</v>
      </c>
      <c r="O56" s="48">
        <f t="shared" si="8"/>
        <v>8.7902430600045687</v>
      </c>
      <c r="P56" s="9"/>
    </row>
    <row r="57" spans="1:16">
      <c r="A57" s="12"/>
      <c r="B57" s="25">
        <v>342.2</v>
      </c>
      <c r="C57" s="20" t="s">
        <v>75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43135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43135</v>
      </c>
      <c r="O57" s="48">
        <f t="shared" si="8"/>
        <v>0.24030239048929544</v>
      </c>
      <c r="P57" s="9"/>
    </row>
    <row r="58" spans="1:16">
      <c r="A58" s="12"/>
      <c r="B58" s="25">
        <v>342.3</v>
      </c>
      <c r="C58" s="20" t="s">
        <v>76</v>
      </c>
      <c r="D58" s="47">
        <v>89686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89686</v>
      </c>
      <c r="O58" s="48">
        <f t="shared" si="8"/>
        <v>0.49963510359158342</v>
      </c>
      <c r="P58" s="9"/>
    </row>
    <row r="59" spans="1:16">
      <c r="A59" s="12"/>
      <c r="B59" s="25">
        <v>342.5</v>
      </c>
      <c r="C59" s="20" t="s">
        <v>78</v>
      </c>
      <c r="D59" s="47">
        <v>1275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1275</v>
      </c>
      <c r="O59" s="48">
        <f t="shared" si="8"/>
        <v>7.1029453546737377E-3</v>
      </c>
      <c r="P59" s="9"/>
    </row>
    <row r="60" spans="1:16">
      <c r="A60" s="12"/>
      <c r="B60" s="25">
        <v>342.6</v>
      </c>
      <c r="C60" s="20" t="s">
        <v>79</v>
      </c>
      <c r="D60" s="47">
        <v>0</v>
      </c>
      <c r="E60" s="47">
        <v>7307447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7307447</v>
      </c>
      <c r="O60" s="48">
        <f t="shared" si="8"/>
        <v>40.709330763274153</v>
      </c>
      <c r="P60" s="9"/>
    </row>
    <row r="61" spans="1:16">
      <c r="A61" s="12"/>
      <c r="B61" s="25">
        <v>342.9</v>
      </c>
      <c r="C61" s="20" t="s">
        <v>80</v>
      </c>
      <c r="D61" s="47">
        <v>0</v>
      </c>
      <c r="E61" s="47">
        <v>2612222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2612222</v>
      </c>
      <c r="O61" s="48">
        <f t="shared" si="8"/>
        <v>14.552525584530621</v>
      </c>
      <c r="P61" s="9"/>
    </row>
    <row r="62" spans="1:16">
      <c r="A62" s="12"/>
      <c r="B62" s="25">
        <v>343.3</v>
      </c>
      <c r="C62" s="20" t="s">
        <v>81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15319434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15319434</v>
      </c>
      <c r="O62" s="48">
        <f t="shared" si="8"/>
        <v>85.343609856102688</v>
      </c>
      <c r="P62" s="9"/>
    </row>
    <row r="63" spans="1:16">
      <c r="A63" s="12"/>
      <c r="B63" s="25">
        <v>343.4</v>
      </c>
      <c r="C63" s="20" t="s">
        <v>82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2846696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2846696</v>
      </c>
      <c r="O63" s="48">
        <f t="shared" si="8"/>
        <v>15.85876559166142</v>
      </c>
      <c r="P63" s="9"/>
    </row>
    <row r="64" spans="1:16">
      <c r="A64" s="12"/>
      <c r="B64" s="25">
        <v>343.5</v>
      </c>
      <c r="C64" s="20" t="s">
        <v>83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15026626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15026626</v>
      </c>
      <c r="O64" s="48">
        <f t="shared" si="8"/>
        <v>83.712394778917343</v>
      </c>
      <c r="P64" s="9"/>
    </row>
    <row r="65" spans="1:16">
      <c r="A65" s="12"/>
      <c r="B65" s="25">
        <v>343.6</v>
      </c>
      <c r="C65" s="20" t="s">
        <v>84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611800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611800</v>
      </c>
      <c r="O65" s="48">
        <f t="shared" si="8"/>
        <v>3.4082995827367788</v>
      </c>
      <c r="P65" s="9"/>
    </row>
    <row r="66" spans="1:16">
      <c r="A66" s="12"/>
      <c r="B66" s="25">
        <v>343.9</v>
      </c>
      <c r="C66" s="20" t="s">
        <v>85</v>
      </c>
      <c r="D66" s="47">
        <v>308890</v>
      </c>
      <c r="E66" s="47">
        <v>28420</v>
      </c>
      <c r="F66" s="47">
        <v>0</v>
      </c>
      <c r="G66" s="47">
        <v>0</v>
      </c>
      <c r="H66" s="47">
        <v>0</v>
      </c>
      <c r="I66" s="47">
        <v>37680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374990</v>
      </c>
      <c r="O66" s="48">
        <f t="shared" si="8"/>
        <v>2.0890458655287096</v>
      </c>
      <c r="P66" s="9"/>
    </row>
    <row r="67" spans="1:16">
      <c r="A67" s="12"/>
      <c r="B67" s="25">
        <v>344.3</v>
      </c>
      <c r="C67" s="20" t="s">
        <v>194</v>
      </c>
      <c r="D67" s="47">
        <v>174220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174220</v>
      </c>
      <c r="O67" s="48">
        <f t="shared" si="8"/>
        <v>0.97056873701275193</v>
      </c>
      <c r="P67" s="9"/>
    </row>
    <row r="68" spans="1:16">
      <c r="A68" s="12"/>
      <c r="B68" s="25">
        <v>344.9</v>
      </c>
      <c r="C68" s="20" t="s">
        <v>195</v>
      </c>
      <c r="D68" s="47">
        <v>0</v>
      </c>
      <c r="E68" s="47">
        <v>556201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556201</v>
      </c>
      <c r="O68" s="48">
        <f t="shared" si="8"/>
        <v>3.0985610268352062</v>
      </c>
      <c r="P68" s="9"/>
    </row>
    <row r="69" spans="1:16">
      <c r="A69" s="12"/>
      <c r="B69" s="25">
        <v>346.4</v>
      </c>
      <c r="C69" s="20" t="s">
        <v>90</v>
      </c>
      <c r="D69" s="47">
        <v>225273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225273</v>
      </c>
      <c r="O69" s="48">
        <f t="shared" ref="O69:O100" si="11">(N69/O$125)</f>
        <v>1.2549818108889546</v>
      </c>
      <c r="P69" s="9"/>
    </row>
    <row r="70" spans="1:16">
      <c r="A70" s="12"/>
      <c r="B70" s="25">
        <v>347.1</v>
      </c>
      <c r="C70" s="20" t="s">
        <v>91</v>
      </c>
      <c r="D70" s="47">
        <v>51604</v>
      </c>
      <c r="E70" s="47">
        <v>175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51779</v>
      </c>
      <c r="O70" s="48">
        <f t="shared" si="11"/>
        <v>0.28845757452521686</v>
      </c>
      <c r="P70" s="9"/>
    </row>
    <row r="71" spans="1:16">
      <c r="A71" s="12"/>
      <c r="B71" s="25">
        <v>347.2</v>
      </c>
      <c r="C71" s="20" t="s">
        <v>92</v>
      </c>
      <c r="D71" s="47">
        <v>674050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674050</v>
      </c>
      <c r="O71" s="48">
        <f t="shared" si="11"/>
        <v>3.7550904441708495</v>
      </c>
      <c r="P71" s="9"/>
    </row>
    <row r="72" spans="1:16">
      <c r="A72" s="12"/>
      <c r="B72" s="25">
        <v>347.3</v>
      </c>
      <c r="C72" s="20" t="s">
        <v>93</v>
      </c>
      <c r="D72" s="47">
        <v>4551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4551</v>
      </c>
      <c r="O72" s="48">
        <f t="shared" si="11"/>
        <v>2.5353336713035437E-2</v>
      </c>
      <c r="P72" s="9"/>
    </row>
    <row r="73" spans="1:16">
      <c r="A73" s="12"/>
      <c r="B73" s="25">
        <v>347.4</v>
      </c>
      <c r="C73" s="20" t="s">
        <v>94</v>
      </c>
      <c r="D73" s="47">
        <v>16384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16384</v>
      </c>
      <c r="O73" s="48">
        <f t="shared" si="11"/>
        <v>9.1274240541940804E-2</v>
      </c>
      <c r="P73" s="9"/>
    </row>
    <row r="74" spans="1:16">
      <c r="A74" s="12"/>
      <c r="B74" s="25">
        <v>348.11</v>
      </c>
      <c r="C74" s="20" t="s">
        <v>197</v>
      </c>
      <c r="D74" s="47">
        <v>0</v>
      </c>
      <c r="E74" s="47">
        <v>142914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142914</v>
      </c>
      <c r="O74" s="48">
        <f t="shared" si="11"/>
        <v>0.79616496660222946</v>
      </c>
      <c r="P74" s="9"/>
    </row>
    <row r="75" spans="1:16">
      <c r="A75" s="12"/>
      <c r="B75" s="25">
        <v>348.12</v>
      </c>
      <c r="C75" s="20" t="s">
        <v>198</v>
      </c>
      <c r="D75" s="47">
        <v>0</v>
      </c>
      <c r="E75" s="47">
        <v>10810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90" si="12">SUM(D75:M75)</f>
        <v>10810</v>
      </c>
      <c r="O75" s="48">
        <f t="shared" si="11"/>
        <v>6.0221834732567141E-2</v>
      </c>
      <c r="P75" s="9"/>
    </row>
    <row r="76" spans="1:16">
      <c r="A76" s="12"/>
      <c r="B76" s="25">
        <v>348.13</v>
      </c>
      <c r="C76" s="20" t="s">
        <v>199</v>
      </c>
      <c r="D76" s="47">
        <v>0</v>
      </c>
      <c r="E76" s="47">
        <v>73421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73421</v>
      </c>
      <c r="O76" s="48">
        <f t="shared" si="11"/>
        <v>0.40902380461607885</v>
      </c>
      <c r="P76" s="9"/>
    </row>
    <row r="77" spans="1:16">
      <c r="A77" s="12"/>
      <c r="B77" s="25">
        <v>348.22</v>
      </c>
      <c r="C77" s="20" t="s">
        <v>200</v>
      </c>
      <c r="D77" s="47">
        <v>0</v>
      </c>
      <c r="E77" s="47">
        <v>93148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93148</v>
      </c>
      <c r="O77" s="48">
        <f t="shared" si="11"/>
        <v>0.5189216893310975</v>
      </c>
      <c r="P77" s="9"/>
    </row>
    <row r="78" spans="1:16">
      <c r="A78" s="12"/>
      <c r="B78" s="25">
        <v>348.23</v>
      </c>
      <c r="C78" s="20" t="s">
        <v>201</v>
      </c>
      <c r="D78" s="47">
        <v>25370</v>
      </c>
      <c r="E78" s="47">
        <v>164492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189862</v>
      </c>
      <c r="O78" s="48">
        <f t="shared" si="11"/>
        <v>1.0577093419051493</v>
      </c>
      <c r="P78" s="9"/>
    </row>
    <row r="79" spans="1:16">
      <c r="A79" s="12"/>
      <c r="B79" s="25">
        <v>348.31</v>
      </c>
      <c r="C79" s="20" t="s">
        <v>202</v>
      </c>
      <c r="D79" s="47">
        <v>0</v>
      </c>
      <c r="E79" s="47">
        <v>718110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718110</v>
      </c>
      <c r="O79" s="48">
        <f t="shared" si="11"/>
        <v>4.0005459518782418</v>
      </c>
      <c r="P79" s="9"/>
    </row>
    <row r="80" spans="1:16">
      <c r="A80" s="12"/>
      <c r="B80" s="25">
        <v>348.32</v>
      </c>
      <c r="C80" s="20" t="s">
        <v>203</v>
      </c>
      <c r="D80" s="47">
        <v>0</v>
      </c>
      <c r="E80" s="47">
        <v>3570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3570</v>
      </c>
      <c r="O80" s="48">
        <f t="shared" si="11"/>
        <v>1.9888246993086466E-2</v>
      </c>
      <c r="P80" s="9"/>
    </row>
    <row r="81" spans="1:16">
      <c r="A81" s="12"/>
      <c r="B81" s="25">
        <v>348.41</v>
      </c>
      <c r="C81" s="20" t="s">
        <v>204</v>
      </c>
      <c r="D81" s="47">
        <v>0</v>
      </c>
      <c r="E81" s="47">
        <v>470225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470225</v>
      </c>
      <c r="O81" s="48">
        <f t="shared" si="11"/>
        <v>2.61959410149134</v>
      </c>
      <c r="P81" s="9"/>
    </row>
    <row r="82" spans="1:16">
      <c r="A82" s="12"/>
      <c r="B82" s="25">
        <v>348.42</v>
      </c>
      <c r="C82" s="20" t="s">
        <v>205</v>
      </c>
      <c r="D82" s="47">
        <v>0</v>
      </c>
      <c r="E82" s="47">
        <v>217489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217489</v>
      </c>
      <c r="O82" s="48">
        <f t="shared" si="11"/>
        <v>1.2116176331314796</v>
      </c>
      <c r="P82" s="9"/>
    </row>
    <row r="83" spans="1:16">
      <c r="A83" s="12"/>
      <c r="B83" s="25">
        <v>348.48</v>
      </c>
      <c r="C83" s="20" t="s">
        <v>206</v>
      </c>
      <c r="D83" s="47">
        <v>0</v>
      </c>
      <c r="E83" s="47">
        <v>21240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21240</v>
      </c>
      <c r="O83" s="48">
        <f t="shared" si="11"/>
        <v>0.11832671320256485</v>
      </c>
      <c r="P83" s="9"/>
    </row>
    <row r="84" spans="1:16">
      <c r="A84" s="12"/>
      <c r="B84" s="25">
        <v>348.51</v>
      </c>
      <c r="C84" s="20" t="s">
        <v>207</v>
      </c>
      <c r="D84" s="47">
        <v>0</v>
      </c>
      <c r="E84" s="47">
        <v>59600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59600</v>
      </c>
      <c r="O84" s="48">
        <f t="shared" si="11"/>
        <v>0.3320278769714155</v>
      </c>
      <c r="P84" s="9"/>
    </row>
    <row r="85" spans="1:16">
      <c r="A85" s="12"/>
      <c r="B85" s="25">
        <v>348.52</v>
      </c>
      <c r="C85" s="20" t="s">
        <v>208</v>
      </c>
      <c r="D85" s="47">
        <v>0</v>
      </c>
      <c r="E85" s="47">
        <v>258434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258434</v>
      </c>
      <c r="O85" s="48">
        <f t="shared" si="11"/>
        <v>1.4397196704233355</v>
      </c>
      <c r="P85" s="9"/>
    </row>
    <row r="86" spans="1:16">
      <c r="A86" s="12"/>
      <c r="B86" s="25">
        <v>348.53</v>
      </c>
      <c r="C86" s="20" t="s">
        <v>209</v>
      </c>
      <c r="D86" s="47">
        <v>0</v>
      </c>
      <c r="E86" s="47">
        <v>511734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511734</v>
      </c>
      <c r="O86" s="48">
        <f t="shared" si="11"/>
        <v>2.8508381475518516</v>
      </c>
      <c r="P86" s="9"/>
    </row>
    <row r="87" spans="1:16">
      <c r="A87" s="12"/>
      <c r="B87" s="25">
        <v>348.61</v>
      </c>
      <c r="C87" s="20" t="s">
        <v>257</v>
      </c>
      <c r="D87" s="47">
        <v>0</v>
      </c>
      <c r="E87" s="47">
        <v>1560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1560</v>
      </c>
      <c r="O87" s="48">
        <f t="shared" si="11"/>
        <v>8.6906625516008085E-3</v>
      </c>
      <c r="P87" s="9"/>
    </row>
    <row r="88" spans="1:16">
      <c r="A88" s="12"/>
      <c r="B88" s="25">
        <v>348.62</v>
      </c>
      <c r="C88" s="20" t="s">
        <v>210</v>
      </c>
      <c r="D88" s="47">
        <v>0</v>
      </c>
      <c r="E88" s="47">
        <v>399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399</v>
      </c>
      <c r="O88" s="48">
        <f t="shared" si="11"/>
        <v>2.222804075697899E-3</v>
      </c>
      <c r="P88" s="9"/>
    </row>
    <row r="89" spans="1:16">
      <c r="A89" s="12"/>
      <c r="B89" s="25">
        <v>348.71</v>
      </c>
      <c r="C89" s="20" t="s">
        <v>211</v>
      </c>
      <c r="D89" s="47">
        <v>0</v>
      </c>
      <c r="E89" s="47">
        <v>179345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179345</v>
      </c>
      <c r="O89" s="48">
        <f t="shared" si="11"/>
        <v>0.99911979186977373</v>
      </c>
      <c r="P89" s="9"/>
    </row>
    <row r="90" spans="1:16">
      <c r="A90" s="12"/>
      <c r="B90" s="25">
        <v>348.72</v>
      </c>
      <c r="C90" s="20" t="s">
        <v>212</v>
      </c>
      <c r="D90" s="47">
        <v>0</v>
      </c>
      <c r="E90" s="47">
        <v>22900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22900</v>
      </c>
      <c r="O90" s="48">
        <f t="shared" si="11"/>
        <v>0.12757446950747342</v>
      </c>
      <c r="P90" s="9"/>
    </row>
    <row r="91" spans="1:16">
      <c r="A91" s="12"/>
      <c r="B91" s="25">
        <v>348.92099999999999</v>
      </c>
      <c r="C91" s="20" t="s">
        <v>213</v>
      </c>
      <c r="D91" s="47">
        <v>0</v>
      </c>
      <c r="E91" s="47">
        <v>46715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46715</v>
      </c>
      <c r="O91" s="48">
        <f t="shared" si="11"/>
        <v>0.2602463468577127</v>
      </c>
      <c r="P91" s="9"/>
    </row>
    <row r="92" spans="1:16">
      <c r="A92" s="12"/>
      <c r="B92" s="25">
        <v>348.92200000000003</v>
      </c>
      <c r="C92" s="20" t="s">
        <v>214</v>
      </c>
      <c r="D92" s="47">
        <v>0</v>
      </c>
      <c r="E92" s="47">
        <v>46715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46715</v>
      </c>
      <c r="O92" s="48">
        <f t="shared" si="11"/>
        <v>0.2602463468577127</v>
      </c>
      <c r="P92" s="9"/>
    </row>
    <row r="93" spans="1:16">
      <c r="A93" s="12"/>
      <c r="B93" s="25">
        <v>348.923</v>
      </c>
      <c r="C93" s="20" t="s">
        <v>215</v>
      </c>
      <c r="D93" s="47">
        <v>0</v>
      </c>
      <c r="E93" s="47">
        <v>46715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46715</v>
      </c>
      <c r="O93" s="48">
        <f t="shared" si="11"/>
        <v>0.2602463468577127</v>
      </c>
      <c r="P93" s="9"/>
    </row>
    <row r="94" spans="1:16">
      <c r="A94" s="12"/>
      <c r="B94" s="25">
        <v>348.92399999999998</v>
      </c>
      <c r="C94" s="20" t="s">
        <v>216</v>
      </c>
      <c r="D94" s="47">
        <v>0</v>
      </c>
      <c r="E94" s="47">
        <v>46715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46715</v>
      </c>
      <c r="O94" s="48">
        <f t="shared" si="11"/>
        <v>0.2602463468577127</v>
      </c>
      <c r="P94" s="9"/>
    </row>
    <row r="95" spans="1:16">
      <c r="A95" s="12"/>
      <c r="B95" s="25">
        <v>348.93</v>
      </c>
      <c r="C95" s="20" t="s">
        <v>217</v>
      </c>
      <c r="D95" s="47">
        <v>0</v>
      </c>
      <c r="E95" s="47">
        <v>537713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537713</v>
      </c>
      <c r="O95" s="48">
        <f t="shared" si="11"/>
        <v>2.9955655337236702</v>
      </c>
      <c r="P95" s="9"/>
    </row>
    <row r="96" spans="1:16">
      <c r="A96" s="12"/>
      <c r="B96" s="25">
        <v>348.99</v>
      </c>
      <c r="C96" s="20" t="s">
        <v>219</v>
      </c>
      <c r="D96" s="47">
        <v>0</v>
      </c>
      <c r="E96" s="47">
        <v>111995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111995</v>
      </c>
      <c r="O96" s="48">
        <f t="shared" si="11"/>
        <v>0.62391714901700812</v>
      </c>
      <c r="P96" s="9"/>
    </row>
    <row r="97" spans="1:16">
      <c r="A97" s="12"/>
      <c r="B97" s="25">
        <v>349</v>
      </c>
      <c r="C97" s="20" t="s">
        <v>1</v>
      </c>
      <c r="D97" s="47">
        <v>3715</v>
      </c>
      <c r="E97" s="47">
        <v>93780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97495</v>
      </c>
      <c r="O97" s="48">
        <f t="shared" si="11"/>
        <v>0.54313855478738515</v>
      </c>
      <c r="P97" s="9"/>
    </row>
    <row r="98" spans="1:16" ht="15.75">
      <c r="A98" s="29" t="s">
        <v>66</v>
      </c>
      <c r="B98" s="30"/>
      <c r="C98" s="31"/>
      <c r="D98" s="32">
        <f t="shared" ref="D98:M98" si="13">SUM(D99:D104)</f>
        <v>76420</v>
      </c>
      <c r="E98" s="32">
        <f t="shared" si="13"/>
        <v>1466809</v>
      </c>
      <c r="F98" s="32">
        <f t="shared" si="13"/>
        <v>0</v>
      </c>
      <c r="G98" s="32">
        <f t="shared" si="13"/>
        <v>0</v>
      </c>
      <c r="H98" s="32">
        <f t="shared" si="13"/>
        <v>0</v>
      </c>
      <c r="I98" s="32">
        <f t="shared" si="13"/>
        <v>0</v>
      </c>
      <c r="J98" s="32">
        <f t="shared" si="13"/>
        <v>0</v>
      </c>
      <c r="K98" s="32">
        <f t="shared" si="13"/>
        <v>0</v>
      </c>
      <c r="L98" s="32">
        <f t="shared" si="13"/>
        <v>0</v>
      </c>
      <c r="M98" s="32">
        <f t="shared" si="13"/>
        <v>0</v>
      </c>
      <c r="N98" s="32">
        <f t="shared" ref="N98:N106" si="14">SUM(D98:M98)</f>
        <v>1543229</v>
      </c>
      <c r="O98" s="46">
        <f t="shared" si="11"/>
        <v>8.5972323582335672</v>
      </c>
      <c r="P98" s="10"/>
    </row>
    <row r="99" spans="1:16">
      <c r="A99" s="13"/>
      <c r="B99" s="40">
        <v>351.1</v>
      </c>
      <c r="C99" s="21" t="s">
        <v>118</v>
      </c>
      <c r="D99" s="47">
        <v>528</v>
      </c>
      <c r="E99" s="47">
        <v>106015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106543</v>
      </c>
      <c r="O99" s="48">
        <f t="shared" si="11"/>
        <v>0.59354439758666988</v>
      </c>
      <c r="P99" s="9"/>
    </row>
    <row r="100" spans="1:16">
      <c r="A100" s="13"/>
      <c r="B100" s="40">
        <v>351.2</v>
      </c>
      <c r="C100" s="21" t="s">
        <v>119</v>
      </c>
      <c r="D100" s="47">
        <v>0</v>
      </c>
      <c r="E100" s="47">
        <v>192103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192103</v>
      </c>
      <c r="O100" s="48">
        <f t="shared" si="11"/>
        <v>1.0701938129167758</v>
      </c>
      <c r="P100" s="9"/>
    </row>
    <row r="101" spans="1:16">
      <c r="A101" s="13"/>
      <c r="B101" s="40">
        <v>351.5</v>
      </c>
      <c r="C101" s="21" t="s">
        <v>120</v>
      </c>
      <c r="D101" s="47">
        <v>0</v>
      </c>
      <c r="E101" s="47">
        <v>501744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501744</v>
      </c>
      <c r="O101" s="48">
        <f t="shared" ref="O101:O123" si="15">(N101/O$125)</f>
        <v>2.795184481596408</v>
      </c>
      <c r="P101" s="9"/>
    </row>
    <row r="102" spans="1:16">
      <c r="A102" s="13"/>
      <c r="B102" s="40">
        <v>351.8</v>
      </c>
      <c r="C102" s="21" t="s">
        <v>220</v>
      </c>
      <c r="D102" s="47">
        <v>0</v>
      </c>
      <c r="E102" s="47">
        <v>187694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187694</v>
      </c>
      <c r="O102" s="48">
        <f t="shared" si="15"/>
        <v>1.0456315493334374</v>
      </c>
      <c r="P102" s="9"/>
    </row>
    <row r="103" spans="1:16">
      <c r="A103" s="13"/>
      <c r="B103" s="40">
        <v>354</v>
      </c>
      <c r="C103" s="21" t="s">
        <v>121</v>
      </c>
      <c r="D103" s="47">
        <v>74194</v>
      </c>
      <c r="E103" s="47">
        <v>53062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127256</v>
      </c>
      <c r="O103" s="48">
        <f t="shared" si="15"/>
        <v>0.70893522670930287</v>
      </c>
      <c r="P103" s="9"/>
    </row>
    <row r="104" spans="1:16">
      <c r="A104" s="13"/>
      <c r="B104" s="40">
        <v>359</v>
      </c>
      <c r="C104" s="21" t="s">
        <v>124</v>
      </c>
      <c r="D104" s="47">
        <v>1698</v>
      </c>
      <c r="E104" s="47">
        <v>426191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427889</v>
      </c>
      <c r="O104" s="48">
        <f t="shared" si="15"/>
        <v>2.3837428900909736</v>
      </c>
      <c r="P104" s="9"/>
    </row>
    <row r="105" spans="1:16" ht="15.75">
      <c r="A105" s="29" t="s">
        <v>4</v>
      </c>
      <c r="B105" s="30"/>
      <c r="C105" s="31"/>
      <c r="D105" s="32">
        <f t="shared" ref="D105:M105" si="16">SUM(D106:D112)</f>
        <v>1910580</v>
      </c>
      <c r="E105" s="32">
        <f t="shared" si="16"/>
        <v>1831811</v>
      </c>
      <c r="F105" s="32">
        <f t="shared" si="16"/>
        <v>1028</v>
      </c>
      <c r="G105" s="32">
        <f t="shared" si="16"/>
        <v>90791</v>
      </c>
      <c r="H105" s="32">
        <f t="shared" si="16"/>
        <v>0</v>
      </c>
      <c r="I105" s="32">
        <f t="shared" si="16"/>
        <v>3351327</v>
      </c>
      <c r="J105" s="32">
        <f t="shared" si="16"/>
        <v>892564</v>
      </c>
      <c r="K105" s="32">
        <f t="shared" si="16"/>
        <v>0</v>
      </c>
      <c r="L105" s="32">
        <f t="shared" si="16"/>
        <v>0</v>
      </c>
      <c r="M105" s="32">
        <f t="shared" si="16"/>
        <v>0</v>
      </c>
      <c r="N105" s="32">
        <f t="shared" si="14"/>
        <v>8078101</v>
      </c>
      <c r="O105" s="46">
        <f t="shared" si="15"/>
        <v>45.002596056890411</v>
      </c>
      <c r="P105" s="10"/>
    </row>
    <row r="106" spans="1:16">
      <c r="A106" s="12"/>
      <c r="B106" s="25">
        <v>361.1</v>
      </c>
      <c r="C106" s="20" t="s">
        <v>126</v>
      </c>
      <c r="D106" s="47">
        <v>248622</v>
      </c>
      <c r="E106" s="47">
        <v>652346</v>
      </c>
      <c r="F106" s="47">
        <v>816</v>
      </c>
      <c r="G106" s="47">
        <v>59780</v>
      </c>
      <c r="H106" s="47">
        <v>0</v>
      </c>
      <c r="I106" s="47">
        <v>545947</v>
      </c>
      <c r="J106" s="47">
        <v>127705</v>
      </c>
      <c r="K106" s="47">
        <v>0</v>
      </c>
      <c r="L106" s="47">
        <v>0</v>
      </c>
      <c r="M106" s="47">
        <v>0</v>
      </c>
      <c r="N106" s="47">
        <f t="shared" si="14"/>
        <v>1635216</v>
      </c>
      <c r="O106" s="48">
        <f t="shared" si="15"/>
        <v>9.1096861890887624</v>
      </c>
      <c r="P106" s="9"/>
    </row>
    <row r="107" spans="1:16">
      <c r="A107" s="12"/>
      <c r="B107" s="25">
        <v>361.3</v>
      </c>
      <c r="C107" s="20" t="s">
        <v>127</v>
      </c>
      <c r="D107" s="47">
        <v>154311</v>
      </c>
      <c r="E107" s="47">
        <v>134264</v>
      </c>
      <c r="F107" s="47">
        <v>212</v>
      </c>
      <c r="G107" s="47">
        <v>31011</v>
      </c>
      <c r="H107" s="47">
        <v>0</v>
      </c>
      <c r="I107" s="47">
        <v>155362</v>
      </c>
      <c r="J107" s="47">
        <v>28179</v>
      </c>
      <c r="K107" s="47">
        <v>0</v>
      </c>
      <c r="L107" s="47">
        <v>0</v>
      </c>
      <c r="M107" s="47">
        <v>0</v>
      </c>
      <c r="N107" s="47">
        <f t="shared" ref="N107:N112" si="17">SUM(D107:M107)</f>
        <v>503339</v>
      </c>
      <c r="O107" s="48">
        <f t="shared" si="15"/>
        <v>2.8040701269616664</v>
      </c>
      <c r="P107" s="9"/>
    </row>
    <row r="108" spans="1:16">
      <c r="A108" s="12"/>
      <c r="B108" s="25">
        <v>362</v>
      </c>
      <c r="C108" s="20" t="s">
        <v>128</v>
      </c>
      <c r="D108" s="47">
        <v>939588</v>
      </c>
      <c r="E108" s="47">
        <v>271942</v>
      </c>
      <c r="F108" s="47">
        <v>0</v>
      </c>
      <c r="G108" s="47">
        <v>0</v>
      </c>
      <c r="H108" s="47">
        <v>0</v>
      </c>
      <c r="I108" s="47">
        <v>1803860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3015390</v>
      </c>
      <c r="O108" s="48">
        <f t="shared" si="15"/>
        <v>16.798549327866386</v>
      </c>
      <c r="P108" s="9"/>
    </row>
    <row r="109" spans="1:16">
      <c r="A109" s="12"/>
      <c r="B109" s="25">
        <v>364</v>
      </c>
      <c r="C109" s="20" t="s">
        <v>222</v>
      </c>
      <c r="D109" s="47">
        <v>186535</v>
      </c>
      <c r="E109" s="47">
        <v>5217</v>
      </c>
      <c r="F109" s="47">
        <v>0</v>
      </c>
      <c r="G109" s="47">
        <v>0</v>
      </c>
      <c r="H109" s="47">
        <v>0</v>
      </c>
      <c r="I109" s="47">
        <v>28086</v>
      </c>
      <c r="J109" s="47">
        <v>348865</v>
      </c>
      <c r="K109" s="47">
        <v>0</v>
      </c>
      <c r="L109" s="47">
        <v>0</v>
      </c>
      <c r="M109" s="47">
        <v>0</v>
      </c>
      <c r="N109" s="47">
        <f t="shared" si="17"/>
        <v>568703</v>
      </c>
      <c r="O109" s="48">
        <f t="shared" si="15"/>
        <v>3.1682088878737402</v>
      </c>
      <c r="P109" s="9"/>
    </row>
    <row r="110" spans="1:16">
      <c r="A110" s="12"/>
      <c r="B110" s="25">
        <v>365</v>
      </c>
      <c r="C110" s="20" t="s">
        <v>223</v>
      </c>
      <c r="D110" s="47">
        <v>777</v>
      </c>
      <c r="E110" s="47">
        <v>9168</v>
      </c>
      <c r="F110" s="47">
        <v>0</v>
      </c>
      <c r="G110" s="47">
        <v>0</v>
      </c>
      <c r="H110" s="47">
        <v>0</v>
      </c>
      <c r="I110" s="47">
        <v>190036</v>
      </c>
      <c r="J110" s="47">
        <v>587</v>
      </c>
      <c r="K110" s="47">
        <v>0</v>
      </c>
      <c r="L110" s="47">
        <v>0</v>
      </c>
      <c r="M110" s="47">
        <v>0</v>
      </c>
      <c r="N110" s="47">
        <f t="shared" si="17"/>
        <v>200568</v>
      </c>
      <c r="O110" s="48">
        <f t="shared" si="15"/>
        <v>1.1173517991342763</v>
      </c>
      <c r="P110" s="9"/>
    </row>
    <row r="111" spans="1:16">
      <c r="A111" s="12"/>
      <c r="B111" s="25">
        <v>366</v>
      </c>
      <c r="C111" s="20" t="s">
        <v>131</v>
      </c>
      <c r="D111" s="47">
        <v>32483</v>
      </c>
      <c r="E111" s="47">
        <v>166191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198674</v>
      </c>
      <c r="O111" s="48">
        <f t="shared" si="15"/>
        <v>1.1068004434466276</v>
      </c>
      <c r="P111" s="9"/>
    </row>
    <row r="112" spans="1:16">
      <c r="A112" s="12"/>
      <c r="B112" s="25">
        <v>369.9</v>
      </c>
      <c r="C112" s="20" t="s">
        <v>132</v>
      </c>
      <c r="D112" s="47">
        <v>348264</v>
      </c>
      <c r="E112" s="47">
        <v>592683</v>
      </c>
      <c r="F112" s="47">
        <v>0</v>
      </c>
      <c r="G112" s="47">
        <v>0</v>
      </c>
      <c r="H112" s="47">
        <v>0</v>
      </c>
      <c r="I112" s="47">
        <v>628036</v>
      </c>
      <c r="J112" s="47">
        <v>387228</v>
      </c>
      <c r="K112" s="47">
        <v>0</v>
      </c>
      <c r="L112" s="47">
        <v>0</v>
      </c>
      <c r="M112" s="47">
        <v>0</v>
      </c>
      <c r="N112" s="47">
        <f t="shared" si="17"/>
        <v>1956211</v>
      </c>
      <c r="O112" s="48">
        <f t="shared" si="15"/>
        <v>10.897929282518955</v>
      </c>
      <c r="P112" s="9"/>
    </row>
    <row r="113" spans="1:119" ht="15.75">
      <c r="A113" s="29" t="s">
        <v>67</v>
      </c>
      <c r="B113" s="30"/>
      <c r="C113" s="31"/>
      <c r="D113" s="32">
        <f t="shared" ref="D113:M113" si="18">SUM(D114:D122)</f>
        <v>1192360</v>
      </c>
      <c r="E113" s="32">
        <f t="shared" si="18"/>
        <v>6943231</v>
      </c>
      <c r="F113" s="32">
        <f t="shared" si="18"/>
        <v>3610120</v>
      </c>
      <c r="G113" s="32">
        <f t="shared" si="18"/>
        <v>0</v>
      </c>
      <c r="H113" s="32">
        <f t="shared" si="18"/>
        <v>0</v>
      </c>
      <c r="I113" s="32">
        <f t="shared" si="18"/>
        <v>6818471</v>
      </c>
      <c r="J113" s="32">
        <f t="shared" si="18"/>
        <v>22675</v>
      </c>
      <c r="K113" s="32">
        <f t="shared" si="18"/>
        <v>0</v>
      </c>
      <c r="L113" s="32">
        <f t="shared" si="18"/>
        <v>0</v>
      </c>
      <c r="M113" s="32">
        <f t="shared" si="18"/>
        <v>0</v>
      </c>
      <c r="N113" s="32">
        <f>SUM(D113:M113)</f>
        <v>18586857</v>
      </c>
      <c r="O113" s="46">
        <f t="shared" si="15"/>
        <v>103.54621928324318</v>
      </c>
      <c r="P113" s="9"/>
    </row>
    <row r="114" spans="1:119">
      <c r="A114" s="12"/>
      <c r="B114" s="25">
        <v>381</v>
      </c>
      <c r="C114" s="20" t="s">
        <v>133</v>
      </c>
      <c r="D114" s="47">
        <v>1192360</v>
      </c>
      <c r="E114" s="47">
        <v>6186386</v>
      </c>
      <c r="F114" s="47">
        <v>3610120</v>
      </c>
      <c r="G114" s="47">
        <v>0</v>
      </c>
      <c r="H114" s="47">
        <v>0</v>
      </c>
      <c r="I114" s="47">
        <v>1240088</v>
      </c>
      <c r="J114" s="47">
        <v>22675</v>
      </c>
      <c r="K114" s="47">
        <v>0</v>
      </c>
      <c r="L114" s="47">
        <v>0</v>
      </c>
      <c r="M114" s="47">
        <v>0</v>
      </c>
      <c r="N114" s="47">
        <f>SUM(D114:M114)</f>
        <v>12251629</v>
      </c>
      <c r="O114" s="48">
        <f t="shared" si="15"/>
        <v>68.253059837440048</v>
      </c>
      <c r="P114" s="9"/>
    </row>
    <row r="115" spans="1:119">
      <c r="A115" s="12"/>
      <c r="B115" s="25">
        <v>384</v>
      </c>
      <c r="C115" s="20" t="s">
        <v>134</v>
      </c>
      <c r="D115" s="47">
        <v>0</v>
      </c>
      <c r="E115" s="47">
        <v>756845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ref="N115:N122" si="19">SUM(D115:M115)</f>
        <v>756845</v>
      </c>
      <c r="O115" s="48">
        <f t="shared" si="15"/>
        <v>4.216336217221996</v>
      </c>
      <c r="P115" s="9"/>
    </row>
    <row r="116" spans="1:119">
      <c r="A116" s="12"/>
      <c r="B116" s="25">
        <v>389.2</v>
      </c>
      <c r="C116" s="20" t="s">
        <v>233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7514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7514</v>
      </c>
      <c r="O116" s="48">
        <f t="shared" si="15"/>
        <v>4.1860024623543893E-2</v>
      </c>
      <c r="P116" s="9"/>
    </row>
    <row r="117" spans="1:119">
      <c r="A117" s="12"/>
      <c r="B117" s="25">
        <v>389.3</v>
      </c>
      <c r="C117" s="20" t="s">
        <v>234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892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892</v>
      </c>
      <c r="O117" s="48">
        <f t="shared" si="15"/>
        <v>4.9692762795050778E-3</v>
      </c>
      <c r="P117" s="9"/>
    </row>
    <row r="118" spans="1:119">
      <c r="A118" s="12"/>
      <c r="B118" s="25">
        <v>389.4</v>
      </c>
      <c r="C118" s="20" t="s">
        <v>224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85125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85125</v>
      </c>
      <c r="O118" s="48">
        <f t="shared" si="15"/>
        <v>0.47422605750321722</v>
      </c>
      <c r="P118" s="9"/>
    </row>
    <row r="119" spans="1:119">
      <c r="A119" s="12"/>
      <c r="B119" s="25">
        <v>389.5</v>
      </c>
      <c r="C119" s="20" t="s">
        <v>238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1268949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1268949</v>
      </c>
      <c r="O119" s="48">
        <f t="shared" si="15"/>
        <v>7.0692356116610862</v>
      </c>
      <c r="P119" s="9"/>
    </row>
    <row r="120" spans="1:119">
      <c r="A120" s="12"/>
      <c r="B120" s="25">
        <v>389.6</v>
      </c>
      <c r="C120" s="20" t="s">
        <v>225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1548100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1548100</v>
      </c>
      <c r="O120" s="48">
        <f t="shared" si="15"/>
        <v>8.6243683949571874</v>
      </c>
      <c r="P120" s="9"/>
    </row>
    <row r="121" spans="1:119">
      <c r="A121" s="12"/>
      <c r="B121" s="25">
        <v>389.7</v>
      </c>
      <c r="C121" s="20" t="s">
        <v>226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2489020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2489020</v>
      </c>
      <c r="O121" s="48">
        <f t="shared" si="15"/>
        <v>13.866174938580414</v>
      </c>
      <c r="P121" s="9"/>
    </row>
    <row r="122" spans="1:119" ht="15.75" thickBot="1">
      <c r="A122" s="12"/>
      <c r="B122" s="25">
        <v>389.9</v>
      </c>
      <c r="C122" s="20" t="s">
        <v>227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178783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178783</v>
      </c>
      <c r="O122" s="48">
        <f t="shared" si="15"/>
        <v>0.99598892497618419</v>
      </c>
      <c r="P122" s="9"/>
    </row>
    <row r="123" spans="1:119" ht="16.5" thickBot="1">
      <c r="A123" s="14" t="s">
        <v>101</v>
      </c>
      <c r="B123" s="23"/>
      <c r="C123" s="22"/>
      <c r="D123" s="15">
        <f t="shared" ref="D123:M123" si="20">SUM(D5,D9,D23,D49,D98,D105,D113)</f>
        <v>83527724</v>
      </c>
      <c r="E123" s="15">
        <f t="shared" si="20"/>
        <v>73177833</v>
      </c>
      <c r="F123" s="15">
        <f t="shared" si="20"/>
        <v>3611148</v>
      </c>
      <c r="G123" s="15">
        <f t="shared" si="20"/>
        <v>1390214</v>
      </c>
      <c r="H123" s="15">
        <f t="shared" si="20"/>
        <v>0</v>
      </c>
      <c r="I123" s="15">
        <f t="shared" si="20"/>
        <v>51841731</v>
      </c>
      <c r="J123" s="15">
        <f t="shared" si="20"/>
        <v>27310078</v>
      </c>
      <c r="K123" s="15">
        <f t="shared" si="20"/>
        <v>0</v>
      </c>
      <c r="L123" s="15">
        <f t="shared" si="20"/>
        <v>0</v>
      </c>
      <c r="M123" s="15">
        <f t="shared" si="20"/>
        <v>0</v>
      </c>
      <c r="N123" s="15">
        <f>SUM(D123:M123)</f>
        <v>240858728</v>
      </c>
      <c r="O123" s="38">
        <f t="shared" si="15"/>
        <v>1341.8089279844905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19" t="s">
        <v>258</v>
      </c>
      <c r="M125" s="119"/>
      <c r="N125" s="119"/>
      <c r="O125" s="44">
        <v>179503</v>
      </c>
    </row>
    <row r="126" spans="1:119">
      <c r="A126" s="120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8"/>
    </row>
    <row r="127" spans="1:119" ht="15.75" customHeight="1" thickBot="1">
      <c r="A127" s="121" t="s">
        <v>164</v>
      </c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1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146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SUM(D6:D8)</f>
        <v>50405280</v>
      </c>
      <c r="E5" s="27">
        <f t="shared" si="0"/>
        <v>17327747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0" si="1">SUM(D5:M5)</f>
        <v>67733027</v>
      </c>
      <c r="O5" s="33">
        <f t="shared" ref="O5:O36" si="2">(N5/O$125)</f>
        <v>383.06418993433965</v>
      </c>
      <c r="P5" s="6"/>
    </row>
    <row r="6" spans="1:133">
      <c r="A6" s="12"/>
      <c r="B6" s="25">
        <v>311</v>
      </c>
      <c r="C6" s="20" t="s">
        <v>3</v>
      </c>
      <c r="D6" s="47">
        <v>48618915</v>
      </c>
      <c r="E6" s="47">
        <v>10364693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58983608</v>
      </c>
      <c r="O6" s="48">
        <f t="shared" si="2"/>
        <v>333.58184358015825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6963054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6963054</v>
      </c>
      <c r="O7" s="48">
        <f t="shared" si="2"/>
        <v>39.379557626725635</v>
      </c>
      <c r="P7" s="9"/>
    </row>
    <row r="8" spans="1:133">
      <c r="A8" s="12"/>
      <c r="B8" s="25">
        <v>315</v>
      </c>
      <c r="C8" s="20" t="s">
        <v>181</v>
      </c>
      <c r="D8" s="47">
        <v>1786365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1786365</v>
      </c>
      <c r="O8" s="48">
        <f t="shared" si="2"/>
        <v>10.10278872745576</v>
      </c>
      <c r="P8" s="9"/>
    </row>
    <row r="9" spans="1:133" ht="15.75">
      <c r="A9" s="29" t="s">
        <v>15</v>
      </c>
      <c r="B9" s="30"/>
      <c r="C9" s="31"/>
      <c r="D9" s="32">
        <f t="shared" ref="D9:M9" si="3">SUM(D10:D21)</f>
        <v>326210</v>
      </c>
      <c r="E9" s="32">
        <f t="shared" si="3"/>
        <v>19203976</v>
      </c>
      <c r="F9" s="32">
        <f t="shared" si="3"/>
        <v>0</v>
      </c>
      <c r="G9" s="32">
        <f t="shared" si="3"/>
        <v>892104</v>
      </c>
      <c r="H9" s="32">
        <f t="shared" si="3"/>
        <v>0</v>
      </c>
      <c r="I9" s="32">
        <f t="shared" si="3"/>
        <v>7254374</v>
      </c>
      <c r="J9" s="32">
        <f t="shared" si="3"/>
        <v>0</v>
      </c>
      <c r="K9" s="32">
        <f t="shared" si="3"/>
        <v>0</v>
      </c>
      <c r="L9" s="32">
        <f t="shared" si="3"/>
        <v>0</v>
      </c>
      <c r="M9" s="32">
        <f t="shared" si="3"/>
        <v>0</v>
      </c>
      <c r="N9" s="45">
        <f t="shared" si="1"/>
        <v>27676664</v>
      </c>
      <c r="O9" s="46">
        <f t="shared" si="2"/>
        <v>156.52539602644512</v>
      </c>
      <c r="P9" s="10"/>
    </row>
    <row r="10" spans="1:133">
      <c r="A10" s="12"/>
      <c r="B10" s="25">
        <v>322</v>
      </c>
      <c r="C10" s="20" t="s">
        <v>0</v>
      </c>
      <c r="D10" s="47">
        <v>301210</v>
      </c>
      <c r="E10" s="47">
        <v>62987</v>
      </c>
      <c r="F10" s="47">
        <v>0</v>
      </c>
      <c r="G10" s="47">
        <v>0</v>
      </c>
      <c r="H10" s="47">
        <v>0</v>
      </c>
      <c r="I10" s="47">
        <v>2475103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2839300</v>
      </c>
      <c r="O10" s="48">
        <f t="shared" si="2"/>
        <v>16.057663486390037</v>
      </c>
      <c r="P10" s="9"/>
    </row>
    <row r="11" spans="1:133">
      <c r="A11" s="12"/>
      <c r="B11" s="25">
        <v>323.7</v>
      </c>
      <c r="C11" s="20" t="s">
        <v>17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30000</v>
      </c>
      <c r="J11" s="47">
        <v>0</v>
      </c>
      <c r="K11" s="47">
        <v>0</v>
      </c>
      <c r="L11" s="47">
        <v>0</v>
      </c>
      <c r="M11" s="47">
        <v>0</v>
      </c>
      <c r="N11" s="47">
        <f t="shared" ref="N11:N20" si="4">SUM(D11:M11)</f>
        <v>30000</v>
      </c>
      <c r="O11" s="48">
        <f t="shared" si="2"/>
        <v>0.1696650246862611</v>
      </c>
      <c r="P11" s="9"/>
    </row>
    <row r="12" spans="1:133">
      <c r="A12" s="12"/>
      <c r="B12" s="25">
        <v>324.11</v>
      </c>
      <c r="C12" s="20" t="s">
        <v>18</v>
      </c>
      <c r="D12" s="47">
        <v>0</v>
      </c>
      <c r="E12" s="47">
        <v>0</v>
      </c>
      <c r="F12" s="47">
        <v>0</v>
      </c>
      <c r="G12" s="47">
        <v>135520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4"/>
        <v>135520</v>
      </c>
      <c r="O12" s="48">
        <f t="shared" si="2"/>
        <v>0.76643347151607011</v>
      </c>
      <c r="P12" s="9"/>
    </row>
    <row r="13" spans="1:133">
      <c r="A13" s="12"/>
      <c r="B13" s="25">
        <v>324.12</v>
      </c>
      <c r="C13" s="20" t="s">
        <v>19</v>
      </c>
      <c r="D13" s="47">
        <v>0</v>
      </c>
      <c r="E13" s="47">
        <v>0</v>
      </c>
      <c r="F13" s="47">
        <v>0</v>
      </c>
      <c r="G13" s="47">
        <v>128289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4"/>
        <v>128289</v>
      </c>
      <c r="O13" s="48">
        <f t="shared" si="2"/>
        <v>0.72553854506585835</v>
      </c>
      <c r="P13" s="9"/>
    </row>
    <row r="14" spans="1:133">
      <c r="A14" s="12"/>
      <c r="B14" s="25">
        <v>324.31</v>
      </c>
      <c r="C14" s="20" t="s">
        <v>20</v>
      </c>
      <c r="D14" s="47">
        <v>0</v>
      </c>
      <c r="E14" s="47">
        <v>0</v>
      </c>
      <c r="F14" s="47">
        <v>0</v>
      </c>
      <c r="G14" s="47">
        <v>1869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1869</v>
      </c>
      <c r="O14" s="48">
        <f t="shared" si="2"/>
        <v>1.0570131037954065E-2</v>
      </c>
      <c r="P14" s="9"/>
    </row>
    <row r="15" spans="1:133">
      <c r="A15" s="12"/>
      <c r="B15" s="25">
        <v>324.61</v>
      </c>
      <c r="C15" s="20" t="s">
        <v>22</v>
      </c>
      <c r="D15" s="47">
        <v>0</v>
      </c>
      <c r="E15" s="47">
        <v>0</v>
      </c>
      <c r="F15" s="47">
        <v>0</v>
      </c>
      <c r="G15" s="47">
        <v>245805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245805</v>
      </c>
      <c r="O15" s="48">
        <f t="shared" si="2"/>
        <v>1.3901503797668802</v>
      </c>
      <c r="P15" s="9"/>
    </row>
    <row r="16" spans="1:133">
      <c r="A16" s="12"/>
      <c r="B16" s="25">
        <v>324.62</v>
      </c>
      <c r="C16" s="20" t="s">
        <v>23</v>
      </c>
      <c r="D16" s="47">
        <v>0</v>
      </c>
      <c r="E16" s="47">
        <v>0</v>
      </c>
      <c r="F16" s="47">
        <v>0</v>
      </c>
      <c r="G16" s="47">
        <v>8093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8093</v>
      </c>
      <c r="O16" s="48">
        <f t="shared" si="2"/>
        <v>4.5769968159530369E-2</v>
      </c>
      <c r="P16" s="9"/>
    </row>
    <row r="17" spans="1:16">
      <c r="A17" s="12"/>
      <c r="B17" s="25">
        <v>324.70999999999998</v>
      </c>
      <c r="C17" s="20" t="s">
        <v>24</v>
      </c>
      <c r="D17" s="47">
        <v>0</v>
      </c>
      <c r="E17" s="47">
        <v>0</v>
      </c>
      <c r="F17" s="47">
        <v>0</v>
      </c>
      <c r="G17" s="47">
        <v>191420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191420</v>
      </c>
      <c r="O17" s="48">
        <f t="shared" si="2"/>
        <v>1.0825759675148032</v>
      </c>
      <c r="P17" s="9"/>
    </row>
    <row r="18" spans="1:16">
      <c r="A18" s="12"/>
      <c r="B18" s="25">
        <v>324.72000000000003</v>
      </c>
      <c r="C18" s="20" t="s">
        <v>25</v>
      </c>
      <c r="D18" s="47">
        <v>0</v>
      </c>
      <c r="E18" s="47">
        <v>0</v>
      </c>
      <c r="F18" s="47">
        <v>0</v>
      </c>
      <c r="G18" s="47">
        <v>181108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181108</v>
      </c>
      <c r="O18" s="48">
        <f t="shared" si="2"/>
        <v>1.0242564430293124</v>
      </c>
      <c r="P18" s="9"/>
    </row>
    <row r="19" spans="1:16">
      <c r="A19" s="12"/>
      <c r="B19" s="25">
        <v>325.10000000000002</v>
      </c>
      <c r="C19" s="20" t="s">
        <v>26</v>
      </c>
      <c r="D19" s="47">
        <v>0</v>
      </c>
      <c r="E19" s="47">
        <v>513166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513166</v>
      </c>
      <c r="O19" s="48">
        <f t="shared" si="2"/>
        <v>2.902210735271662</v>
      </c>
      <c r="P19" s="9"/>
    </row>
    <row r="20" spans="1:16">
      <c r="A20" s="12"/>
      <c r="B20" s="25">
        <v>325.2</v>
      </c>
      <c r="C20" s="20" t="s">
        <v>27</v>
      </c>
      <c r="D20" s="47">
        <v>0</v>
      </c>
      <c r="E20" s="47">
        <v>18626608</v>
      </c>
      <c r="F20" s="47">
        <v>0</v>
      </c>
      <c r="G20" s="47">
        <v>0</v>
      </c>
      <c r="H20" s="47">
        <v>0</v>
      </c>
      <c r="I20" s="47">
        <v>4743771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23370379</v>
      </c>
      <c r="O20" s="48">
        <f t="shared" si="2"/>
        <v>132.17119766540927</v>
      </c>
      <c r="P20" s="9"/>
    </row>
    <row r="21" spans="1:16">
      <c r="A21" s="12"/>
      <c r="B21" s="25">
        <v>329</v>
      </c>
      <c r="C21" s="20" t="s">
        <v>28</v>
      </c>
      <c r="D21" s="47">
        <v>25000</v>
      </c>
      <c r="E21" s="47">
        <v>1215</v>
      </c>
      <c r="F21" s="47">
        <v>0</v>
      </c>
      <c r="G21" s="47">
        <v>0</v>
      </c>
      <c r="H21" s="47">
        <v>0</v>
      </c>
      <c r="I21" s="47">
        <v>5500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31715</v>
      </c>
      <c r="O21" s="48">
        <f t="shared" si="2"/>
        <v>0.17936420859749236</v>
      </c>
      <c r="P21" s="9"/>
    </row>
    <row r="22" spans="1:16" ht="15.75">
      <c r="A22" s="29" t="s">
        <v>31</v>
      </c>
      <c r="B22" s="30"/>
      <c r="C22" s="31"/>
      <c r="D22" s="32">
        <f t="shared" ref="D22:M22" si="5">SUM(D23:D49)</f>
        <v>17121393</v>
      </c>
      <c r="E22" s="32">
        <f t="shared" si="5"/>
        <v>6502604</v>
      </c>
      <c r="F22" s="32">
        <f t="shared" si="5"/>
        <v>0</v>
      </c>
      <c r="G22" s="32">
        <f t="shared" si="5"/>
        <v>0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>SUM(D22:M22)</f>
        <v>23623997</v>
      </c>
      <c r="O22" s="46">
        <f t="shared" si="2"/>
        <v>133.60553447310528</v>
      </c>
      <c r="P22" s="10"/>
    </row>
    <row r="23" spans="1:16">
      <c r="A23" s="12"/>
      <c r="B23" s="25">
        <v>331.1</v>
      </c>
      <c r="C23" s="20" t="s">
        <v>29</v>
      </c>
      <c r="D23" s="47">
        <v>147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147</v>
      </c>
      <c r="O23" s="48">
        <f t="shared" si="2"/>
        <v>8.3135862096267931E-4</v>
      </c>
      <c r="P23" s="9"/>
    </row>
    <row r="24" spans="1:16">
      <c r="A24" s="12"/>
      <c r="B24" s="25">
        <v>331.2</v>
      </c>
      <c r="C24" s="20" t="s">
        <v>30</v>
      </c>
      <c r="D24" s="47">
        <v>409606</v>
      </c>
      <c r="E24" s="47">
        <v>196790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606396</v>
      </c>
      <c r="O24" s="48">
        <f t="shared" si="2"/>
        <v>3.4294730769883328</v>
      </c>
      <c r="P24" s="9"/>
    </row>
    <row r="25" spans="1:16">
      <c r="A25" s="12"/>
      <c r="B25" s="25">
        <v>331.42</v>
      </c>
      <c r="C25" s="20" t="s">
        <v>36</v>
      </c>
      <c r="D25" s="47">
        <v>1873700</v>
      </c>
      <c r="E25" s="47">
        <v>572304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1" si="6">SUM(D25:M25)</f>
        <v>2446004</v>
      </c>
      <c r="O25" s="48">
        <f t="shared" si="2"/>
        <v>13.833377634756445</v>
      </c>
      <c r="P25" s="9"/>
    </row>
    <row r="26" spans="1:16">
      <c r="A26" s="12"/>
      <c r="B26" s="25">
        <v>331.49</v>
      </c>
      <c r="C26" s="20" t="s">
        <v>37</v>
      </c>
      <c r="D26" s="47">
        <v>0</v>
      </c>
      <c r="E26" s="47">
        <v>879587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879587</v>
      </c>
      <c r="O26" s="48">
        <f t="shared" si="2"/>
        <v>4.9745050022904778</v>
      </c>
      <c r="P26" s="9"/>
    </row>
    <row r="27" spans="1:16">
      <c r="A27" s="12"/>
      <c r="B27" s="25">
        <v>331.65</v>
      </c>
      <c r="C27" s="20" t="s">
        <v>38</v>
      </c>
      <c r="D27" s="47">
        <v>0</v>
      </c>
      <c r="E27" s="47">
        <v>295713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295713</v>
      </c>
      <c r="O27" s="48">
        <f t="shared" si="2"/>
        <v>1.6724051148349441</v>
      </c>
      <c r="P27" s="9"/>
    </row>
    <row r="28" spans="1:16">
      <c r="A28" s="12"/>
      <c r="B28" s="25">
        <v>331.7</v>
      </c>
      <c r="C28" s="20" t="s">
        <v>33</v>
      </c>
      <c r="D28" s="47">
        <v>0</v>
      </c>
      <c r="E28" s="47">
        <v>39825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39825</v>
      </c>
      <c r="O28" s="48">
        <f t="shared" si="2"/>
        <v>0.22523032027101159</v>
      </c>
      <c r="P28" s="9"/>
    </row>
    <row r="29" spans="1:16">
      <c r="A29" s="12"/>
      <c r="B29" s="25">
        <v>331.82</v>
      </c>
      <c r="C29" s="20" t="s">
        <v>176</v>
      </c>
      <c r="D29" s="47">
        <v>16000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16000</v>
      </c>
      <c r="O29" s="48">
        <f t="shared" si="2"/>
        <v>9.0488013166005909E-2</v>
      </c>
      <c r="P29" s="9"/>
    </row>
    <row r="30" spans="1:16">
      <c r="A30" s="12"/>
      <c r="B30" s="25">
        <v>331.9</v>
      </c>
      <c r="C30" s="20" t="s">
        <v>34</v>
      </c>
      <c r="D30" s="47">
        <v>0</v>
      </c>
      <c r="E30" s="47">
        <v>12791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12791</v>
      </c>
      <c r="O30" s="48">
        <f t="shared" si="2"/>
        <v>7.2339511025398859E-2</v>
      </c>
      <c r="P30" s="9"/>
    </row>
    <row r="31" spans="1:16">
      <c r="A31" s="12"/>
      <c r="B31" s="25">
        <v>334.2</v>
      </c>
      <c r="C31" s="20" t="s">
        <v>35</v>
      </c>
      <c r="D31" s="47">
        <v>133931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133931</v>
      </c>
      <c r="O31" s="48">
        <f t="shared" si="2"/>
        <v>0.75744688070852118</v>
      </c>
      <c r="P31" s="9"/>
    </row>
    <row r="32" spans="1:16">
      <c r="A32" s="12"/>
      <c r="B32" s="25">
        <v>334.36</v>
      </c>
      <c r="C32" s="20" t="s">
        <v>39</v>
      </c>
      <c r="D32" s="47">
        <v>0</v>
      </c>
      <c r="E32" s="47">
        <v>5405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7" si="7">SUM(D32:M32)</f>
        <v>5405</v>
      </c>
      <c r="O32" s="48">
        <f t="shared" si="2"/>
        <v>3.0567981947641373E-2</v>
      </c>
      <c r="P32" s="9"/>
    </row>
    <row r="33" spans="1:16">
      <c r="A33" s="12"/>
      <c r="B33" s="25">
        <v>334.42</v>
      </c>
      <c r="C33" s="20" t="s">
        <v>41</v>
      </c>
      <c r="D33" s="47">
        <v>250627</v>
      </c>
      <c r="E33" s="47">
        <v>31436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282063</v>
      </c>
      <c r="O33" s="48">
        <f t="shared" si="2"/>
        <v>1.5952075286026954</v>
      </c>
      <c r="P33" s="9"/>
    </row>
    <row r="34" spans="1:16">
      <c r="A34" s="12"/>
      <c r="B34" s="25">
        <v>334.49</v>
      </c>
      <c r="C34" s="20" t="s">
        <v>42</v>
      </c>
      <c r="D34" s="47">
        <v>0</v>
      </c>
      <c r="E34" s="47">
        <v>15496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15496</v>
      </c>
      <c r="O34" s="48">
        <f t="shared" si="2"/>
        <v>8.7637640751276724E-2</v>
      </c>
      <c r="P34" s="9"/>
    </row>
    <row r="35" spans="1:16">
      <c r="A35" s="12"/>
      <c r="B35" s="25">
        <v>334.5</v>
      </c>
      <c r="C35" s="20" t="s">
        <v>43</v>
      </c>
      <c r="D35" s="47">
        <v>34702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34702</v>
      </c>
      <c r="O35" s="48">
        <f t="shared" si="2"/>
        <v>0.19625718955542107</v>
      </c>
      <c r="P35" s="9"/>
    </row>
    <row r="36" spans="1:16">
      <c r="A36" s="12"/>
      <c r="B36" s="25">
        <v>334.69</v>
      </c>
      <c r="C36" s="20" t="s">
        <v>44</v>
      </c>
      <c r="D36" s="47">
        <v>0</v>
      </c>
      <c r="E36" s="47">
        <v>31540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31540</v>
      </c>
      <c r="O36" s="48">
        <f t="shared" si="2"/>
        <v>0.17837449595348917</v>
      </c>
      <c r="P36" s="9"/>
    </row>
    <row r="37" spans="1:16">
      <c r="A37" s="12"/>
      <c r="B37" s="25">
        <v>334.7</v>
      </c>
      <c r="C37" s="20" t="s">
        <v>45</v>
      </c>
      <c r="D37" s="47">
        <v>82216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82216</v>
      </c>
      <c r="O37" s="48">
        <f t="shared" ref="O37:O68" si="8">(N37/O$125)</f>
        <v>0.46497265565352142</v>
      </c>
      <c r="P37" s="9"/>
    </row>
    <row r="38" spans="1:16">
      <c r="A38" s="12"/>
      <c r="B38" s="25">
        <v>335.12</v>
      </c>
      <c r="C38" s="20" t="s">
        <v>182</v>
      </c>
      <c r="D38" s="47">
        <v>4392492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4392492</v>
      </c>
      <c r="O38" s="48">
        <f t="shared" si="8"/>
        <v>24.84174212047348</v>
      </c>
      <c r="P38" s="9"/>
    </row>
    <row r="39" spans="1:16">
      <c r="A39" s="12"/>
      <c r="B39" s="25">
        <v>335.13</v>
      </c>
      <c r="C39" s="20" t="s">
        <v>183</v>
      </c>
      <c r="D39" s="47">
        <v>39435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39435</v>
      </c>
      <c r="O39" s="48">
        <f t="shared" si="8"/>
        <v>0.22302467495009021</v>
      </c>
      <c r="P39" s="9"/>
    </row>
    <row r="40" spans="1:16">
      <c r="A40" s="12"/>
      <c r="B40" s="25">
        <v>335.14</v>
      </c>
      <c r="C40" s="20" t="s">
        <v>184</v>
      </c>
      <c r="D40" s="47">
        <v>41606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41606</v>
      </c>
      <c r="O40" s="48">
        <f t="shared" si="8"/>
        <v>0.23530276723655263</v>
      </c>
      <c r="P40" s="9"/>
    </row>
    <row r="41" spans="1:16">
      <c r="A41" s="12"/>
      <c r="B41" s="25">
        <v>335.15</v>
      </c>
      <c r="C41" s="20" t="s">
        <v>185</v>
      </c>
      <c r="D41" s="47">
        <v>45944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45944</v>
      </c>
      <c r="O41" s="48">
        <f t="shared" si="8"/>
        <v>0.25983632980618598</v>
      </c>
      <c r="P41" s="9"/>
    </row>
    <row r="42" spans="1:16">
      <c r="A42" s="12"/>
      <c r="B42" s="25">
        <v>335.16</v>
      </c>
      <c r="C42" s="20" t="s">
        <v>186</v>
      </c>
      <c r="D42" s="47">
        <v>236750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236750</v>
      </c>
      <c r="O42" s="48">
        <f t="shared" si="8"/>
        <v>1.3389398198157438</v>
      </c>
      <c r="P42" s="9"/>
    </row>
    <row r="43" spans="1:16">
      <c r="A43" s="12"/>
      <c r="B43" s="25">
        <v>335.18</v>
      </c>
      <c r="C43" s="20" t="s">
        <v>187</v>
      </c>
      <c r="D43" s="47">
        <v>8646880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8646880</v>
      </c>
      <c r="O43" s="48">
        <f t="shared" si="8"/>
        <v>48.90243695530458</v>
      </c>
      <c r="P43" s="9"/>
    </row>
    <row r="44" spans="1:16">
      <c r="A44" s="12"/>
      <c r="B44" s="25">
        <v>335.21</v>
      </c>
      <c r="C44" s="20" t="s">
        <v>52</v>
      </c>
      <c r="D44" s="47">
        <v>0</v>
      </c>
      <c r="E44" s="47">
        <v>65094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65094</v>
      </c>
      <c r="O44" s="48">
        <f t="shared" si="8"/>
        <v>0.36813917056424933</v>
      </c>
      <c r="P44" s="9"/>
    </row>
    <row r="45" spans="1:16">
      <c r="A45" s="12"/>
      <c r="B45" s="25">
        <v>335.49</v>
      </c>
      <c r="C45" s="20" t="s">
        <v>53</v>
      </c>
      <c r="D45" s="47">
        <v>0</v>
      </c>
      <c r="E45" s="47">
        <v>2607073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2607073</v>
      </c>
      <c r="O45" s="48">
        <f t="shared" si="8"/>
        <v>14.744303496796158</v>
      </c>
      <c r="P45" s="9"/>
    </row>
    <row r="46" spans="1:16">
      <c r="A46" s="12"/>
      <c r="B46" s="25">
        <v>335.5</v>
      </c>
      <c r="C46" s="20" t="s">
        <v>54</v>
      </c>
      <c r="D46" s="47">
        <v>0</v>
      </c>
      <c r="E46" s="47">
        <v>864108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864108</v>
      </c>
      <c r="O46" s="48">
        <f t="shared" si="8"/>
        <v>4.8869635050531901</v>
      </c>
      <c r="P46" s="9"/>
    </row>
    <row r="47" spans="1:16">
      <c r="A47" s="12"/>
      <c r="B47" s="25">
        <v>335.7</v>
      </c>
      <c r="C47" s="20" t="s">
        <v>56</v>
      </c>
      <c r="D47" s="47">
        <v>0</v>
      </c>
      <c r="E47" s="47">
        <v>47730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47730</v>
      </c>
      <c r="O47" s="48">
        <f t="shared" si="8"/>
        <v>0.26993705427584141</v>
      </c>
      <c r="P47" s="9"/>
    </row>
    <row r="48" spans="1:16">
      <c r="A48" s="12"/>
      <c r="B48" s="25">
        <v>337.4</v>
      </c>
      <c r="C48" s="20" t="s">
        <v>237</v>
      </c>
      <c r="D48" s="47">
        <v>0</v>
      </c>
      <c r="E48" s="47">
        <v>4000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4000</v>
      </c>
      <c r="O48" s="48">
        <f t="shared" si="8"/>
        <v>2.2622003291501477E-2</v>
      </c>
      <c r="P48" s="9"/>
    </row>
    <row r="49" spans="1:16">
      <c r="A49" s="12"/>
      <c r="B49" s="25">
        <v>338</v>
      </c>
      <c r="C49" s="20" t="s">
        <v>59</v>
      </c>
      <c r="D49" s="47">
        <v>917357</v>
      </c>
      <c r="E49" s="47">
        <v>833712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1751069</v>
      </c>
      <c r="O49" s="48">
        <f t="shared" si="8"/>
        <v>9.9031721704115512</v>
      </c>
      <c r="P49" s="9"/>
    </row>
    <row r="50" spans="1:16" ht="15.75">
      <c r="A50" s="29" t="s">
        <v>65</v>
      </c>
      <c r="B50" s="30"/>
      <c r="C50" s="31"/>
      <c r="D50" s="32">
        <f t="shared" ref="D50:M50" si="9">SUM(D51:D97)</f>
        <v>12448581</v>
      </c>
      <c r="E50" s="32">
        <f t="shared" si="9"/>
        <v>15946912</v>
      </c>
      <c r="F50" s="32">
        <f t="shared" si="9"/>
        <v>0</v>
      </c>
      <c r="G50" s="32">
        <f t="shared" si="9"/>
        <v>0</v>
      </c>
      <c r="H50" s="32">
        <f t="shared" si="9"/>
        <v>0</v>
      </c>
      <c r="I50" s="32">
        <f t="shared" si="9"/>
        <v>31063965</v>
      </c>
      <c r="J50" s="32">
        <f t="shared" si="9"/>
        <v>26266868</v>
      </c>
      <c r="K50" s="32">
        <f t="shared" si="9"/>
        <v>0</v>
      </c>
      <c r="L50" s="32">
        <f t="shared" si="9"/>
        <v>0</v>
      </c>
      <c r="M50" s="32">
        <f t="shared" si="9"/>
        <v>0</v>
      </c>
      <c r="N50" s="32">
        <f>SUM(D50:M50)</f>
        <v>85726326</v>
      </c>
      <c r="O50" s="46">
        <f t="shared" si="8"/>
        <v>484.82530723508222</v>
      </c>
      <c r="P50" s="10"/>
    </row>
    <row r="51" spans="1:16">
      <c r="A51" s="12"/>
      <c r="B51" s="25">
        <v>341.1</v>
      </c>
      <c r="C51" s="20" t="s">
        <v>188</v>
      </c>
      <c r="D51" s="47">
        <v>1165197</v>
      </c>
      <c r="E51" s="47">
        <v>1175658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2340855</v>
      </c>
      <c r="O51" s="48">
        <f t="shared" si="8"/>
        <v>13.238707378731924</v>
      </c>
      <c r="P51" s="9"/>
    </row>
    <row r="52" spans="1:16">
      <c r="A52" s="12"/>
      <c r="B52" s="25">
        <v>341.2</v>
      </c>
      <c r="C52" s="20" t="s">
        <v>189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20059</v>
      </c>
      <c r="J52" s="47">
        <v>26266868</v>
      </c>
      <c r="K52" s="47">
        <v>0</v>
      </c>
      <c r="L52" s="47">
        <v>0</v>
      </c>
      <c r="M52" s="47">
        <v>0</v>
      </c>
      <c r="N52" s="47">
        <f t="shared" ref="N52:N97" si="10">SUM(D52:M52)</f>
        <v>26286927</v>
      </c>
      <c r="O52" s="48">
        <f t="shared" si="8"/>
        <v>148.66573727936478</v>
      </c>
      <c r="P52" s="9"/>
    </row>
    <row r="53" spans="1:16">
      <c r="A53" s="12"/>
      <c r="B53" s="25">
        <v>341.3</v>
      </c>
      <c r="C53" s="20" t="s">
        <v>190</v>
      </c>
      <c r="D53" s="47">
        <v>5916537</v>
      </c>
      <c r="E53" s="47">
        <v>29290</v>
      </c>
      <c r="F53" s="47">
        <v>0</v>
      </c>
      <c r="G53" s="47">
        <v>0</v>
      </c>
      <c r="H53" s="47">
        <v>0</v>
      </c>
      <c r="I53" s="47">
        <v>56710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6002537</v>
      </c>
      <c r="O53" s="48">
        <f t="shared" si="8"/>
        <v>33.947352942839856</v>
      </c>
      <c r="P53" s="9"/>
    </row>
    <row r="54" spans="1:16">
      <c r="A54" s="12"/>
      <c r="B54" s="25">
        <v>341.52</v>
      </c>
      <c r="C54" s="20" t="s">
        <v>191</v>
      </c>
      <c r="D54" s="47">
        <v>111208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111208</v>
      </c>
      <c r="O54" s="48">
        <f t="shared" si="8"/>
        <v>0.62893693551032415</v>
      </c>
      <c r="P54" s="9"/>
    </row>
    <row r="55" spans="1:16">
      <c r="A55" s="12"/>
      <c r="B55" s="25">
        <v>341.8</v>
      </c>
      <c r="C55" s="20" t="s">
        <v>192</v>
      </c>
      <c r="D55" s="47">
        <v>1575518</v>
      </c>
      <c r="E55" s="47">
        <v>0</v>
      </c>
      <c r="F55" s="47">
        <v>0</v>
      </c>
      <c r="G55" s="47">
        <v>0</v>
      </c>
      <c r="H55" s="47">
        <v>0</v>
      </c>
      <c r="I55" s="47">
        <v>20738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1596256</v>
      </c>
      <c r="O55" s="48">
        <f t="shared" si="8"/>
        <v>9.0276271215197461</v>
      </c>
      <c r="P55" s="9"/>
    </row>
    <row r="56" spans="1:16">
      <c r="A56" s="12"/>
      <c r="B56" s="25">
        <v>341.9</v>
      </c>
      <c r="C56" s="20" t="s">
        <v>193</v>
      </c>
      <c r="D56" s="47">
        <v>603388</v>
      </c>
      <c r="E56" s="47">
        <v>544577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1147965</v>
      </c>
      <c r="O56" s="48">
        <f t="shared" si="8"/>
        <v>6.4923170021321237</v>
      </c>
      <c r="P56" s="9"/>
    </row>
    <row r="57" spans="1:16">
      <c r="A57" s="12"/>
      <c r="B57" s="25">
        <v>342.1</v>
      </c>
      <c r="C57" s="20" t="s">
        <v>74</v>
      </c>
      <c r="D57" s="47">
        <v>1739214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1739214</v>
      </c>
      <c r="O57" s="48">
        <f t="shared" si="8"/>
        <v>9.8361262081563634</v>
      </c>
      <c r="P57" s="9"/>
    </row>
    <row r="58" spans="1:16">
      <c r="A58" s="12"/>
      <c r="B58" s="25">
        <v>342.2</v>
      </c>
      <c r="C58" s="20" t="s">
        <v>75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24304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24304</v>
      </c>
      <c r="O58" s="48">
        <f t="shared" si="8"/>
        <v>0.13745129199916298</v>
      </c>
      <c r="P58" s="9"/>
    </row>
    <row r="59" spans="1:16">
      <c r="A59" s="12"/>
      <c r="B59" s="25">
        <v>342.3</v>
      </c>
      <c r="C59" s="20" t="s">
        <v>76</v>
      </c>
      <c r="D59" s="47">
        <v>53534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53534</v>
      </c>
      <c r="O59" s="48">
        <f t="shared" si="8"/>
        <v>0.30276158105181006</v>
      </c>
      <c r="P59" s="9"/>
    </row>
    <row r="60" spans="1:16">
      <c r="A60" s="12"/>
      <c r="B60" s="25">
        <v>342.6</v>
      </c>
      <c r="C60" s="20" t="s">
        <v>79</v>
      </c>
      <c r="D60" s="47">
        <v>0</v>
      </c>
      <c r="E60" s="47">
        <v>8486453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8486453</v>
      </c>
      <c r="O60" s="48">
        <f t="shared" si="8"/>
        <v>47.995141924793153</v>
      </c>
      <c r="P60" s="9"/>
    </row>
    <row r="61" spans="1:16">
      <c r="A61" s="12"/>
      <c r="B61" s="25">
        <v>342.9</v>
      </c>
      <c r="C61" s="20" t="s">
        <v>80</v>
      </c>
      <c r="D61" s="47">
        <v>0</v>
      </c>
      <c r="E61" s="47">
        <v>1256933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1256933</v>
      </c>
      <c r="O61" s="48">
        <f t="shared" si="8"/>
        <v>7.1085856157992069</v>
      </c>
      <c r="P61" s="9"/>
    </row>
    <row r="62" spans="1:16">
      <c r="A62" s="12"/>
      <c r="B62" s="25">
        <v>343.3</v>
      </c>
      <c r="C62" s="20" t="s">
        <v>81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13609516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13609516</v>
      </c>
      <c r="O62" s="48">
        <f t="shared" si="8"/>
        <v>76.968628936935517</v>
      </c>
      <c r="P62" s="9"/>
    </row>
    <row r="63" spans="1:16">
      <c r="A63" s="12"/>
      <c r="B63" s="25">
        <v>343.4</v>
      </c>
      <c r="C63" s="20" t="s">
        <v>82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2745080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2745080</v>
      </c>
      <c r="O63" s="48">
        <f t="shared" si="8"/>
        <v>15.524802198858721</v>
      </c>
      <c r="P63" s="9"/>
    </row>
    <row r="64" spans="1:16">
      <c r="A64" s="12"/>
      <c r="B64" s="25">
        <v>343.5</v>
      </c>
      <c r="C64" s="20" t="s">
        <v>83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13953450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13953450</v>
      </c>
      <c r="O64" s="48">
        <f t="shared" si="8"/>
        <v>78.913747956950331</v>
      </c>
      <c r="P64" s="9"/>
    </row>
    <row r="65" spans="1:16">
      <c r="A65" s="12"/>
      <c r="B65" s="25">
        <v>343.6</v>
      </c>
      <c r="C65" s="20" t="s">
        <v>84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601392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601392</v>
      </c>
      <c r="O65" s="48">
        <f t="shared" si="8"/>
        <v>3.4011729508706643</v>
      </c>
      <c r="P65" s="9"/>
    </row>
    <row r="66" spans="1:16">
      <c r="A66" s="12"/>
      <c r="B66" s="25">
        <v>343.7</v>
      </c>
      <c r="C66" s="20" t="s">
        <v>154</v>
      </c>
      <c r="D66" s="47">
        <v>1500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1500</v>
      </c>
      <c r="O66" s="48">
        <f t="shared" si="8"/>
        <v>8.483251234313054E-3</v>
      </c>
      <c r="P66" s="9"/>
    </row>
    <row r="67" spans="1:16">
      <c r="A67" s="12"/>
      <c r="B67" s="25">
        <v>343.9</v>
      </c>
      <c r="C67" s="20" t="s">
        <v>85</v>
      </c>
      <c r="D67" s="47">
        <v>169486</v>
      </c>
      <c r="E67" s="47">
        <v>31182</v>
      </c>
      <c r="F67" s="47">
        <v>0</v>
      </c>
      <c r="G67" s="47">
        <v>0</v>
      </c>
      <c r="H67" s="47">
        <v>0</v>
      </c>
      <c r="I67" s="47">
        <v>32716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233384</v>
      </c>
      <c r="O67" s="48">
        <f t="shared" si="8"/>
        <v>1.3199034040459452</v>
      </c>
      <c r="P67" s="9"/>
    </row>
    <row r="68" spans="1:16">
      <c r="A68" s="12"/>
      <c r="B68" s="25">
        <v>344.3</v>
      </c>
      <c r="C68" s="20" t="s">
        <v>194</v>
      </c>
      <c r="D68" s="47">
        <v>164232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164232</v>
      </c>
      <c r="O68" s="48">
        <f t="shared" si="8"/>
        <v>0.92881421114246776</v>
      </c>
      <c r="P68" s="9"/>
    </row>
    <row r="69" spans="1:16">
      <c r="A69" s="12"/>
      <c r="B69" s="25">
        <v>344.9</v>
      </c>
      <c r="C69" s="20" t="s">
        <v>195</v>
      </c>
      <c r="D69" s="47">
        <v>0</v>
      </c>
      <c r="E69" s="47">
        <v>455474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455474</v>
      </c>
      <c r="O69" s="48">
        <f t="shared" ref="O69:O100" si="11">(N69/O$125)</f>
        <v>2.5759335817983362</v>
      </c>
      <c r="P69" s="9"/>
    </row>
    <row r="70" spans="1:16">
      <c r="A70" s="12"/>
      <c r="B70" s="25">
        <v>346.4</v>
      </c>
      <c r="C70" s="20" t="s">
        <v>90</v>
      </c>
      <c r="D70" s="47">
        <v>212236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212236</v>
      </c>
      <c r="O70" s="48">
        <f t="shared" si="11"/>
        <v>1.2003008726437769</v>
      </c>
      <c r="P70" s="9"/>
    </row>
    <row r="71" spans="1:16">
      <c r="A71" s="12"/>
      <c r="B71" s="25">
        <v>347.1</v>
      </c>
      <c r="C71" s="20" t="s">
        <v>91</v>
      </c>
      <c r="D71" s="47">
        <v>55620</v>
      </c>
      <c r="E71" s="47">
        <v>156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55776</v>
      </c>
      <c r="O71" s="48">
        <f t="shared" si="11"/>
        <v>0.3154412138966966</v>
      </c>
      <c r="P71" s="9"/>
    </row>
    <row r="72" spans="1:16">
      <c r="A72" s="12"/>
      <c r="B72" s="25">
        <v>347.2</v>
      </c>
      <c r="C72" s="20" t="s">
        <v>92</v>
      </c>
      <c r="D72" s="47">
        <v>608895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608895</v>
      </c>
      <c r="O72" s="48">
        <f t="shared" si="11"/>
        <v>3.4436061735446981</v>
      </c>
      <c r="P72" s="9"/>
    </row>
    <row r="73" spans="1:16">
      <c r="A73" s="12"/>
      <c r="B73" s="25">
        <v>347.3</v>
      </c>
      <c r="C73" s="20" t="s">
        <v>93</v>
      </c>
      <c r="D73" s="47">
        <v>3943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3943</v>
      </c>
      <c r="O73" s="48">
        <f t="shared" si="11"/>
        <v>2.2299639744597585E-2</v>
      </c>
      <c r="P73" s="9"/>
    </row>
    <row r="74" spans="1:16">
      <c r="A74" s="12"/>
      <c r="B74" s="25">
        <v>347.4</v>
      </c>
      <c r="C74" s="20" t="s">
        <v>94</v>
      </c>
      <c r="D74" s="47">
        <v>19405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19405</v>
      </c>
      <c r="O74" s="48">
        <f t="shared" si="11"/>
        <v>0.10974499346789655</v>
      </c>
      <c r="P74" s="9"/>
    </row>
    <row r="75" spans="1:16">
      <c r="A75" s="12"/>
      <c r="B75" s="25">
        <v>348.11</v>
      </c>
      <c r="C75" s="20" t="s">
        <v>197</v>
      </c>
      <c r="D75" s="47">
        <v>0</v>
      </c>
      <c r="E75" s="47">
        <v>80258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80258</v>
      </c>
      <c r="O75" s="48">
        <f t="shared" si="11"/>
        <v>0.4538991850423314</v>
      </c>
      <c r="P75" s="9"/>
    </row>
    <row r="76" spans="1:16">
      <c r="A76" s="12"/>
      <c r="B76" s="25">
        <v>348.12</v>
      </c>
      <c r="C76" s="20" t="s">
        <v>198</v>
      </c>
      <c r="D76" s="47">
        <v>0</v>
      </c>
      <c r="E76" s="47">
        <v>11506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90" si="12">SUM(D76:M76)</f>
        <v>11506</v>
      </c>
      <c r="O76" s="48">
        <f t="shared" si="11"/>
        <v>6.5072192468003998E-2</v>
      </c>
      <c r="P76" s="9"/>
    </row>
    <row r="77" spans="1:16">
      <c r="A77" s="12"/>
      <c r="B77" s="25">
        <v>348.13</v>
      </c>
      <c r="C77" s="20" t="s">
        <v>199</v>
      </c>
      <c r="D77" s="47">
        <v>0</v>
      </c>
      <c r="E77" s="47">
        <v>66516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66516</v>
      </c>
      <c r="O77" s="48">
        <f t="shared" si="11"/>
        <v>0.37618129273437811</v>
      </c>
      <c r="P77" s="9"/>
    </row>
    <row r="78" spans="1:16">
      <c r="A78" s="12"/>
      <c r="B78" s="25">
        <v>348.22</v>
      </c>
      <c r="C78" s="20" t="s">
        <v>200</v>
      </c>
      <c r="D78" s="47">
        <v>0</v>
      </c>
      <c r="E78" s="47">
        <v>81670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81670</v>
      </c>
      <c r="O78" s="48">
        <f t="shared" si="11"/>
        <v>0.46188475220423142</v>
      </c>
      <c r="P78" s="9"/>
    </row>
    <row r="79" spans="1:16">
      <c r="A79" s="12"/>
      <c r="B79" s="25">
        <v>348.23</v>
      </c>
      <c r="C79" s="20" t="s">
        <v>201</v>
      </c>
      <c r="D79" s="47">
        <v>25115</v>
      </c>
      <c r="E79" s="47">
        <v>161856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186971</v>
      </c>
      <c r="O79" s="48">
        <f t="shared" si="11"/>
        <v>1.0574146443538308</v>
      </c>
      <c r="P79" s="9"/>
    </row>
    <row r="80" spans="1:16">
      <c r="A80" s="12"/>
      <c r="B80" s="25">
        <v>348.31</v>
      </c>
      <c r="C80" s="20" t="s">
        <v>202</v>
      </c>
      <c r="D80" s="47">
        <v>0</v>
      </c>
      <c r="E80" s="47">
        <v>632735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632735</v>
      </c>
      <c r="O80" s="48">
        <f t="shared" si="11"/>
        <v>3.5784333131620469</v>
      </c>
      <c r="P80" s="9"/>
    </row>
    <row r="81" spans="1:16">
      <c r="A81" s="12"/>
      <c r="B81" s="25">
        <v>348.32</v>
      </c>
      <c r="C81" s="20" t="s">
        <v>203</v>
      </c>
      <c r="D81" s="47">
        <v>0</v>
      </c>
      <c r="E81" s="47">
        <v>3284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3284</v>
      </c>
      <c r="O81" s="48">
        <f t="shared" si="11"/>
        <v>1.8572664702322713E-2</v>
      </c>
      <c r="P81" s="9"/>
    </row>
    <row r="82" spans="1:16">
      <c r="A82" s="12"/>
      <c r="B82" s="25">
        <v>348.41</v>
      </c>
      <c r="C82" s="20" t="s">
        <v>204</v>
      </c>
      <c r="D82" s="47">
        <v>0</v>
      </c>
      <c r="E82" s="47">
        <v>491018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491018</v>
      </c>
      <c r="O82" s="48">
        <f t="shared" si="11"/>
        <v>2.7769527030466183</v>
      </c>
      <c r="P82" s="9"/>
    </row>
    <row r="83" spans="1:16">
      <c r="A83" s="12"/>
      <c r="B83" s="25">
        <v>348.42</v>
      </c>
      <c r="C83" s="20" t="s">
        <v>205</v>
      </c>
      <c r="D83" s="47">
        <v>0</v>
      </c>
      <c r="E83" s="47">
        <v>256173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256173</v>
      </c>
      <c r="O83" s="48">
        <f t="shared" si="11"/>
        <v>1.4487866122984521</v>
      </c>
      <c r="P83" s="9"/>
    </row>
    <row r="84" spans="1:16">
      <c r="A84" s="12"/>
      <c r="B84" s="25">
        <v>348.48</v>
      </c>
      <c r="C84" s="20" t="s">
        <v>206</v>
      </c>
      <c r="D84" s="47">
        <v>0</v>
      </c>
      <c r="E84" s="47">
        <v>27181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27181</v>
      </c>
      <c r="O84" s="48">
        <f t="shared" si="11"/>
        <v>0.15372216786657542</v>
      </c>
      <c r="P84" s="9"/>
    </row>
    <row r="85" spans="1:16">
      <c r="A85" s="12"/>
      <c r="B85" s="25">
        <v>348.51</v>
      </c>
      <c r="C85" s="20" t="s">
        <v>207</v>
      </c>
      <c r="D85" s="47">
        <v>0</v>
      </c>
      <c r="E85" s="47">
        <v>81586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81586</v>
      </c>
      <c r="O85" s="48">
        <f t="shared" si="11"/>
        <v>0.46140969013510991</v>
      </c>
      <c r="P85" s="9"/>
    </row>
    <row r="86" spans="1:16">
      <c r="A86" s="12"/>
      <c r="B86" s="25">
        <v>348.52</v>
      </c>
      <c r="C86" s="20" t="s">
        <v>208</v>
      </c>
      <c r="D86" s="47">
        <v>0</v>
      </c>
      <c r="E86" s="47">
        <v>285486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285486</v>
      </c>
      <c r="O86" s="48">
        <f t="shared" si="11"/>
        <v>1.6145663079193977</v>
      </c>
      <c r="P86" s="9"/>
    </row>
    <row r="87" spans="1:16">
      <c r="A87" s="12"/>
      <c r="B87" s="25">
        <v>348.53</v>
      </c>
      <c r="C87" s="20" t="s">
        <v>209</v>
      </c>
      <c r="D87" s="47">
        <v>0</v>
      </c>
      <c r="E87" s="47">
        <v>587160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587160</v>
      </c>
      <c r="O87" s="48">
        <f t="shared" si="11"/>
        <v>3.3206838631595019</v>
      </c>
      <c r="P87" s="9"/>
    </row>
    <row r="88" spans="1:16">
      <c r="A88" s="12"/>
      <c r="B88" s="25">
        <v>348.62</v>
      </c>
      <c r="C88" s="20" t="s">
        <v>210</v>
      </c>
      <c r="D88" s="47">
        <v>0</v>
      </c>
      <c r="E88" s="47">
        <v>400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400</v>
      </c>
      <c r="O88" s="48">
        <f t="shared" si="11"/>
        <v>2.2622003291501479E-3</v>
      </c>
      <c r="P88" s="9"/>
    </row>
    <row r="89" spans="1:16">
      <c r="A89" s="12"/>
      <c r="B89" s="25">
        <v>348.71</v>
      </c>
      <c r="C89" s="20" t="s">
        <v>211</v>
      </c>
      <c r="D89" s="47">
        <v>0</v>
      </c>
      <c r="E89" s="47">
        <v>184160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184160</v>
      </c>
      <c r="O89" s="48">
        <f t="shared" si="11"/>
        <v>1.0415170315407281</v>
      </c>
      <c r="P89" s="9"/>
    </row>
    <row r="90" spans="1:16">
      <c r="A90" s="12"/>
      <c r="B90" s="25">
        <v>348.72</v>
      </c>
      <c r="C90" s="20" t="s">
        <v>212</v>
      </c>
      <c r="D90" s="47">
        <v>0</v>
      </c>
      <c r="E90" s="47">
        <v>21950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21950</v>
      </c>
      <c r="O90" s="48">
        <f t="shared" si="11"/>
        <v>0.12413824306211436</v>
      </c>
      <c r="P90" s="9"/>
    </row>
    <row r="91" spans="1:16">
      <c r="A91" s="12"/>
      <c r="B91" s="25">
        <v>348.92099999999999</v>
      </c>
      <c r="C91" s="20" t="s">
        <v>213</v>
      </c>
      <c r="D91" s="47">
        <v>0</v>
      </c>
      <c r="E91" s="47">
        <v>46759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46759</v>
      </c>
      <c r="O91" s="48">
        <f t="shared" si="11"/>
        <v>0.26444556297682942</v>
      </c>
      <c r="P91" s="9"/>
    </row>
    <row r="92" spans="1:16">
      <c r="A92" s="12"/>
      <c r="B92" s="25">
        <v>348.92200000000003</v>
      </c>
      <c r="C92" s="20" t="s">
        <v>214</v>
      </c>
      <c r="D92" s="47">
        <v>0</v>
      </c>
      <c r="E92" s="47">
        <v>46759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46759</v>
      </c>
      <c r="O92" s="48">
        <f t="shared" si="11"/>
        <v>0.26444556297682942</v>
      </c>
      <c r="P92" s="9"/>
    </row>
    <row r="93" spans="1:16">
      <c r="A93" s="12"/>
      <c r="B93" s="25">
        <v>348.923</v>
      </c>
      <c r="C93" s="20" t="s">
        <v>215</v>
      </c>
      <c r="D93" s="47">
        <v>0</v>
      </c>
      <c r="E93" s="47">
        <v>46759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46759</v>
      </c>
      <c r="O93" s="48">
        <f t="shared" si="11"/>
        <v>0.26444556297682942</v>
      </c>
      <c r="P93" s="9"/>
    </row>
    <row r="94" spans="1:16">
      <c r="A94" s="12"/>
      <c r="B94" s="25">
        <v>348.92399999999998</v>
      </c>
      <c r="C94" s="20" t="s">
        <v>216</v>
      </c>
      <c r="D94" s="47">
        <v>0</v>
      </c>
      <c r="E94" s="47">
        <v>46759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46759</v>
      </c>
      <c r="O94" s="48">
        <f t="shared" si="11"/>
        <v>0.26444556297682942</v>
      </c>
      <c r="P94" s="9"/>
    </row>
    <row r="95" spans="1:16">
      <c r="A95" s="12"/>
      <c r="B95" s="25">
        <v>348.93</v>
      </c>
      <c r="C95" s="20" t="s">
        <v>217</v>
      </c>
      <c r="D95" s="47">
        <v>0</v>
      </c>
      <c r="E95" s="47">
        <v>590997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590997</v>
      </c>
      <c r="O95" s="48">
        <f t="shared" si="11"/>
        <v>3.3423840198168748</v>
      </c>
      <c r="P95" s="9"/>
    </row>
    <row r="96" spans="1:16">
      <c r="A96" s="12"/>
      <c r="B96" s="25">
        <v>348.99</v>
      </c>
      <c r="C96" s="20" t="s">
        <v>219</v>
      </c>
      <c r="D96" s="47">
        <v>5774</v>
      </c>
      <c r="E96" s="47">
        <v>117403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123177</v>
      </c>
      <c r="O96" s="48">
        <f t="shared" si="11"/>
        <v>0.69662762485931939</v>
      </c>
      <c r="P96" s="9"/>
    </row>
    <row r="97" spans="1:16">
      <c r="A97" s="12"/>
      <c r="B97" s="25">
        <v>349</v>
      </c>
      <c r="C97" s="20" t="s">
        <v>1</v>
      </c>
      <c r="D97" s="47">
        <v>17779</v>
      </c>
      <c r="E97" s="47">
        <v>98814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116593</v>
      </c>
      <c r="O97" s="48">
        <f t="shared" si="11"/>
        <v>0.65939180744150794</v>
      </c>
      <c r="P97" s="9"/>
    </row>
    <row r="98" spans="1:16" ht="15.75">
      <c r="A98" s="29" t="s">
        <v>66</v>
      </c>
      <c r="B98" s="30"/>
      <c r="C98" s="31"/>
      <c r="D98" s="32">
        <f t="shared" ref="D98:M98" si="13">SUM(D99:D104)</f>
        <v>87637</v>
      </c>
      <c r="E98" s="32">
        <f t="shared" si="13"/>
        <v>1533116</v>
      </c>
      <c r="F98" s="32">
        <f t="shared" si="13"/>
        <v>0</v>
      </c>
      <c r="G98" s="32">
        <f t="shared" si="13"/>
        <v>0</v>
      </c>
      <c r="H98" s="32">
        <f t="shared" si="13"/>
        <v>0</v>
      </c>
      <c r="I98" s="32">
        <f t="shared" si="13"/>
        <v>3930</v>
      </c>
      <c r="J98" s="32">
        <f t="shared" si="13"/>
        <v>0</v>
      </c>
      <c r="K98" s="32">
        <f t="shared" si="13"/>
        <v>0</v>
      </c>
      <c r="L98" s="32">
        <f t="shared" si="13"/>
        <v>0</v>
      </c>
      <c r="M98" s="32">
        <f t="shared" si="13"/>
        <v>0</v>
      </c>
      <c r="N98" s="32">
        <f t="shared" ref="N98:N106" si="14">SUM(D98:M98)</f>
        <v>1624683</v>
      </c>
      <c r="O98" s="46">
        <f t="shared" si="11"/>
        <v>9.1883960434116236</v>
      </c>
      <c r="P98" s="10"/>
    </row>
    <row r="99" spans="1:16">
      <c r="A99" s="13"/>
      <c r="B99" s="40">
        <v>351.1</v>
      </c>
      <c r="C99" s="21" t="s">
        <v>118</v>
      </c>
      <c r="D99" s="47">
        <v>0</v>
      </c>
      <c r="E99" s="47">
        <v>114118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114118</v>
      </c>
      <c r="O99" s="48">
        <f t="shared" si="11"/>
        <v>0.64539444290489145</v>
      </c>
      <c r="P99" s="9"/>
    </row>
    <row r="100" spans="1:16">
      <c r="A100" s="13"/>
      <c r="B100" s="40">
        <v>351.2</v>
      </c>
      <c r="C100" s="21" t="s">
        <v>119</v>
      </c>
      <c r="D100" s="47">
        <v>0</v>
      </c>
      <c r="E100" s="47">
        <v>220098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220098</v>
      </c>
      <c r="O100" s="48">
        <f t="shared" si="11"/>
        <v>1.2447644201132231</v>
      </c>
      <c r="P100" s="9"/>
    </row>
    <row r="101" spans="1:16">
      <c r="A101" s="13"/>
      <c r="B101" s="40">
        <v>351.5</v>
      </c>
      <c r="C101" s="21" t="s">
        <v>120</v>
      </c>
      <c r="D101" s="47">
        <v>0</v>
      </c>
      <c r="E101" s="47">
        <v>577544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577544</v>
      </c>
      <c r="O101" s="48">
        <f t="shared" ref="O101:O123" si="15">(N101/O$125)</f>
        <v>3.2663005672467325</v>
      </c>
      <c r="P101" s="9"/>
    </row>
    <row r="102" spans="1:16">
      <c r="A102" s="13"/>
      <c r="B102" s="40">
        <v>351.8</v>
      </c>
      <c r="C102" s="21" t="s">
        <v>220</v>
      </c>
      <c r="D102" s="47">
        <v>0</v>
      </c>
      <c r="E102" s="47">
        <v>210015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210015</v>
      </c>
      <c r="O102" s="48">
        <f t="shared" si="15"/>
        <v>1.1877400053161709</v>
      </c>
      <c r="P102" s="9"/>
    </row>
    <row r="103" spans="1:16">
      <c r="A103" s="13"/>
      <c r="B103" s="40">
        <v>354</v>
      </c>
      <c r="C103" s="21" t="s">
        <v>121</v>
      </c>
      <c r="D103" s="47">
        <v>87416</v>
      </c>
      <c r="E103" s="47">
        <v>58528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145944</v>
      </c>
      <c r="O103" s="48">
        <f t="shared" si="15"/>
        <v>0.82538641209372299</v>
      </c>
      <c r="P103" s="9"/>
    </row>
    <row r="104" spans="1:16">
      <c r="A104" s="13"/>
      <c r="B104" s="40">
        <v>359</v>
      </c>
      <c r="C104" s="21" t="s">
        <v>124</v>
      </c>
      <c r="D104" s="47">
        <v>221</v>
      </c>
      <c r="E104" s="47">
        <v>352813</v>
      </c>
      <c r="F104" s="47">
        <v>0</v>
      </c>
      <c r="G104" s="47">
        <v>0</v>
      </c>
      <c r="H104" s="47">
        <v>0</v>
      </c>
      <c r="I104" s="47">
        <v>3930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356964</v>
      </c>
      <c r="O104" s="48">
        <f t="shared" si="15"/>
        <v>2.0188101957368834</v>
      </c>
      <c r="P104" s="9"/>
    </row>
    <row r="105" spans="1:16" ht="15.75">
      <c r="A105" s="29" t="s">
        <v>4</v>
      </c>
      <c r="B105" s="30"/>
      <c r="C105" s="31"/>
      <c r="D105" s="32">
        <f t="shared" ref="D105:M105" si="16">SUM(D106:D112)</f>
        <v>2098907</v>
      </c>
      <c r="E105" s="32">
        <f t="shared" si="16"/>
        <v>1500618</v>
      </c>
      <c r="F105" s="32">
        <f t="shared" si="16"/>
        <v>14733</v>
      </c>
      <c r="G105" s="32">
        <f t="shared" si="16"/>
        <v>397972</v>
      </c>
      <c r="H105" s="32">
        <f t="shared" si="16"/>
        <v>0</v>
      </c>
      <c r="I105" s="32">
        <f t="shared" si="16"/>
        <v>3241037</v>
      </c>
      <c r="J105" s="32">
        <f t="shared" si="16"/>
        <v>992880</v>
      </c>
      <c r="K105" s="32">
        <f t="shared" si="16"/>
        <v>0</v>
      </c>
      <c r="L105" s="32">
        <f t="shared" si="16"/>
        <v>0</v>
      </c>
      <c r="M105" s="32">
        <f t="shared" si="16"/>
        <v>0</v>
      </c>
      <c r="N105" s="32">
        <f t="shared" si="14"/>
        <v>8246147</v>
      </c>
      <c r="O105" s="46">
        <f t="shared" si="15"/>
        <v>46.636091144051264</v>
      </c>
      <c r="P105" s="10"/>
    </row>
    <row r="106" spans="1:16">
      <c r="A106" s="12"/>
      <c r="B106" s="25">
        <v>361.1</v>
      </c>
      <c r="C106" s="20" t="s">
        <v>126</v>
      </c>
      <c r="D106" s="47">
        <v>164751</v>
      </c>
      <c r="E106" s="47">
        <v>375415</v>
      </c>
      <c r="F106" s="47">
        <v>20917</v>
      </c>
      <c r="G106" s="47">
        <v>100681</v>
      </c>
      <c r="H106" s="47">
        <v>0</v>
      </c>
      <c r="I106" s="47">
        <v>320294</v>
      </c>
      <c r="J106" s="47">
        <v>89301</v>
      </c>
      <c r="K106" s="47">
        <v>0</v>
      </c>
      <c r="L106" s="47">
        <v>0</v>
      </c>
      <c r="M106" s="47">
        <v>0</v>
      </c>
      <c r="N106" s="47">
        <f t="shared" si="14"/>
        <v>1071359</v>
      </c>
      <c r="O106" s="48">
        <f t="shared" si="15"/>
        <v>6.0590717060949331</v>
      </c>
      <c r="P106" s="9"/>
    </row>
    <row r="107" spans="1:16">
      <c r="A107" s="12"/>
      <c r="B107" s="25">
        <v>361.3</v>
      </c>
      <c r="C107" s="20" t="s">
        <v>127</v>
      </c>
      <c r="D107" s="47">
        <v>193433</v>
      </c>
      <c r="E107" s="47">
        <v>514181</v>
      </c>
      <c r="F107" s="47">
        <v>-6184</v>
      </c>
      <c r="G107" s="47">
        <v>97091</v>
      </c>
      <c r="H107" s="47">
        <v>0</v>
      </c>
      <c r="I107" s="47">
        <v>423163</v>
      </c>
      <c r="J107" s="47">
        <v>121833</v>
      </c>
      <c r="K107" s="47">
        <v>0</v>
      </c>
      <c r="L107" s="47">
        <v>0</v>
      </c>
      <c r="M107" s="47">
        <v>0</v>
      </c>
      <c r="N107" s="47">
        <f t="shared" ref="N107:N112" si="17">SUM(D107:M107)</f>
        <v>1343517</v>
      </c>
      <c r="O107" s="48">
        <f t="shared" si="15"/>
        <v>7.5982614990470481</v>
      </c>
      <c r="P107" s="9"/>
    </row>
    <row r="108" spans="1:16">
      <c r="A108" s="12"/>
      <c r="B108" s="25">
        <v>362</v>
      </c>
      <c r="C108" s="20" t="s">
        <v>128</v>
      </c>
      <c r="D108" s="47">
        <v>1002362</v>
      </c>
      <c r="E108" s="47">
        <v>275063</v>
      </c>
      <c r="F108" s="47">
        <v>0</v>
      </c>
      <c r="G108" s="47">
        <v>0</v>
      </c>
      <c r="H108" s="47">
        <v>0</v>
      </c>
      <c r="I108" s="47">
        <v>1591320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2868745</v>
      </c>
      <c r="O108" s="48">
        <f t="shared" si="15"/>
        <v>16.224189708119603</v>
      </c>
      <c r="P108" s="9"/>
    </row>
    <row r="109" spans="1:16">
      <c r="A109" s="12"/>
      <c r="B109" s="25">
        <v>364</v>
      </c>
      <c r="C109" s="20" t="s">
        <v>222</v>
      </c>
      <c r="D109" s="47">
        <v>82753</v>
      </c>
      <c r="E109" s="47">
        <v>830</v>
      </c>
      <c r="F109" s="47">
        <v>0</v>
      </c>
      <c r="G109" s="47">
        <v>199800</v>
      </c>
      <c r="H109" s="47">
        <v>0</v>
      </c>
      <c r="I109" s="47">
        <v>46040</v>
      </c>
      <c r="J109" s="47">
        <v>220831</v>
      </c>
      <c r="K109" s="47">
        <v>0</v>
      </c>
      <c r="L109" s="47">
        <v>0</v>
      </c>
      <c r="M109" s="47">
        <v>0</v>
      </c>
      <c r="N109" s="47">
        <f t="shared" si="17"/>
        <v>550254</v>
      </c>
      <c r="O109" s="48">
        <f t="shared" si="15"/>
        <v>3.1119619497904636</v>
      </c>
      <c r="P109" s="9"/>
    </row>
    <row r="110" spans="1:16">
      <c r="A110" s="12"/>
      <c r="B110" s="25">
        <v>365</v>
      </c>
      <c r="C110" s="20" t="s">
        <v>223</v>
      </c>
      <c r="D110" s="47">
        <v>960</v>
      </c>
      <c r="E110" s="47">
        <v>3161</v>
      </c>
      <c r="F110" s="47">
        <v>0</v>
      </c>
      <c r="G110" s="47">
        <v>0</v>
      </c>
      <c r="H110" s="47">
        <v>0</v>
      </c>
      <c r="I110" s="47">
        <v>265923</v>
      </c>
      <c r="J110" s="47">
        <v>1219</v>
      </c>
      <c r="K110" s="47">
        <v>0</v>
      </c>
      <c r="L110" s="47">
        <v>0</v>
      </c>
      <c r="M110" s="47">
        <v>0</v>
      </c>
      <c r="N110" s="47">
        <f t="shared" si="17"/>
        <v>271263</v>
      </c>
      <c r="O110" s="48">
        <f t="shared" si="15"/>
        <v>1.5341281197156413</v>
      </c>
      <c r="P110" s="9"/>
    </row>
    <row r="111" spans="1:16">
      <c r="A111" s="12"/>
      <c r="B111" s="25">
        <v>366</v>
      </c>
      <c r="C111" s="20" t="s">
        <v>131</v>
      </c>
      <c r="D111" s="47">
        <v>200549</v>
      </c>
      <c r="E111" s="47">
        <v>90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200639</v>
      </c>
      <c r="O111" s="48">
        <f t="shared" si="15"/>
        <v>1.1347140296008913</v>
      </c>
      <c r="P111" s="9"/>
    </row>
    <row r="112" spans="1:16">
      <c r="A112" s="12"/>
      <c r="B112" s="25">
        <v>369.9</v>
      </c>
      <c r="C112" s="20" t="s">
        <v>132</v>
      </c>
      <c r="D112" s="47">
        <v>454099</v>
      </c>
      <c r="E112" s="47">
        <v>331878</v>
      </c>
      <c r="F112" s="47">
        <v>0</v>
      </c>
      <c r="G112" s="47">
        <v>400</v>
      </c>
      <c r="H112" s="47">
        <v>0</v>
      </c>
      <c r="I112" s="47">
        <v>594297</v>
      </c>
      <c r="J112" s="47">
        <v>559696</v>
      </c>
      <c r="K112" s="47">
        <v>0</v>
      </c>
      <c r="L112" s="47">
        <v>0</v>
      </c>
      <c r="M112" s="47">
        <v>0</v>
      </c>
      <c r="N112" s="47">
        <f t="shared" si="17"/>
        <v>1940370</v>
      </c>
      <c r="O112" s="48">
        <f t="shared" si="15"/>
        <v>10.973764131682682</v>
      </c>
      <c r="P112" s="9"/>
    </row>
    <row r="113" spans="1:119" ht="15.75">
      <c r="A113" s="29" t="s">
        <v>67</v>
      </c>
      <c r="B113" s="30"/>
      <c r="C113" s="31"/>
      <c r="D113" s="32">
        <f t="shared" ref="D113:M113" si="18">SUM(D114:D122)</f>
        <v>670107</v>
      </c>
      <c r="E113" s="32">
        <f t="shared" si="18"/>
        <v>4277096</v>
      </c>
      <c r="F113" s="32">
        <f t="shared" si="18"/>
        <v>2261825</v>
      </c>
      <c r="G113" s="32">
        <f t="shared" si="18"/>
        <v>701162</v>
      </c>
      <c r="H113" s="32">
        <f t="shared" si="18"/>
        <v>0</v>
      </c>
      <c r="I113" s="32">
        <f t="shared" si="18"/>
        <v>3075193</v>
      </c>
      <c r="J113" s="32">
        <f t="shared" si="18"/>
        <v>2457676</v>
      </c>
      <c r="K113" s="32">
        <f t="shared" si="18"/>
        <v>0</v>
      </c>
      <c r="L113" s="32">
        <f t="shared" si="18"/>
        <v>0</v>
      </c>
      <c r="M113" s="32">
        <f t="shared" si="18"/>
        <v>0</v>
      </c>
      <c r="N113" s="32">
        <f>SUM(D113:M113)</f>
        <v>13443059</v>
      </c>
      <c r="O113" s="46">
        <f t="shared" si="15"/>
        <v>76.027231236462143</v>
      </c>
      <c r="P113" s="9"/>
    </row>
    <row r="114" spans="1:119">
      <c r="A114" s="12"/>
      <c r="B114" s="25">
        <v>381</v>
      </c>
      <c r="C114" s="20" t="s">
        <v>133</v>
      </c>
      <c r="D114" s="47">
        <v>670107</v>
      </c>
      <c r="E114" s="47">
        <v>2412638</v>
      </c>
      <c r="F114" s="47">
        <v>2261825</v>
      </c>
      <c r="G114" s="47">
        <v>701162</v>
      </c>
      <c r="H114" s="47">
        <v>0</v>
      </c>
      <c r="I114" s="47">
        <v>70928</v>
      </c>
      <c r="J114" s="47">
        <v>2457676</v>
      </c>
      <c r="K114" s="47">
        <v>0</v>
      </c>
      <c r="L114" s="47">
        <v>0</v>
      </c>
      <c r="M114" s="47">
        <v>0</v>
      </c>
      <c r="N114" s="47">
        <f>SUM(D114:M114)</f>
        <v>8574336</v>
      </c>
      <c r="O114" s="48">
        <f t="shared" si="15"/>
        <v>48.492164303609904</v>
      </c>
      <c r="P114" s="9"/>
    </row>
    <row r="115" spans="1:119">
      <c r="A115" s="12"/>
      <c r="B115" s="25">
        <v>384</v>
      </c>
      <c r="C115" s="20" t="s">
        <v>134</v>
      </c>
      <c r="D115" s="47">
        <v>0</v>
      </c>
      <c r="E115" s="47">
        <v>1864458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ref="N115:N122" si="19">SUM(D115:M115)</f>
        <v>1864458</v>
      </c>
      <c r="O115" s="48">
        <f t="shared" si="15"/>
        <v>10.544443753216566</v>
      </c>
      <c r="P115" s="9"/>
    </row>
    <row r="116" spans="1:119">
      <c r="A116" s="12"/>
      <c r="B116" s="25">
        <v>389.2</v>
      </c>
      <c r="C116" s="20" t="s">
        <v>233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226918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226918</v>
      </c>
      <c r="O116" s="48">
        <f t="shared" si="15"/>
        <v>1.2833349357252331</v>
      </c>
      <c r="P116" s="9"/>
    </row>
    <row r="117" spans="1:119">
      <c r="A117" s="12"/>
      <c r="B117" s="25">
        <v>389.3</v>
      </c>
      <c r="C117" s="20" t="s">
        <v>234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20171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20171</v>
      </c>
      <c r="O117" s="48">
        <f t="shared" si="15"/>
        <v>0.11407710709821908</v>
      </c>
      <c r="P117" s="9"/>
    </row>
    <row r="118" spans="1:119">
      <c r="A118" s="12"/>
      <c r="B118" s="25">
        <v>389.4</v>
      </c>
      <c r="C118" s="20" t="s">
        <v>224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47163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47163</v>
      </c>
      <c r="O118" s="48">
        <f t="shared" si="15"/>
        <v>0.26673038530927107</v>
      </c>
      <c r="P118" s="9"/>
    </row>
    <row r="119" spans="1:119">
      <c r="A119" s="12"/>
      <c r="B119" s="25">
        <v>389.5</v>
      </c>
      <c r="C119" s="20" t="s">
        <v>238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87724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87724</v>
      </c>
      <c r="O119" s="48">
        <f t="shared" si="15"/>
        <v>0.49612315418591896</v>
      </c>
      <c r="P119" s="9"/>
    </row>
    <row r="120" spans="1:119">
      <c r="A120" s="12"/>
      <c r="B120" s="25">
        <v>389.6</v>
      </c>
      <c r="C120" s="20" t="s">
        <v>225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234380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234380</v>
      </c>
      <c r="O120" s="48">
        <f t="shared" si="15"/>
        <v>1.325536282865529</v>
      </c>
      <c r="P120" s="9"/>
    </row>
    <row r="121" spans="1:119">
      <c r="A121" s="12"/>
      <c r="B121" s="25">
        <v>389.7</v>
      </c>
      <c r="C121" s="20" t="s">
        <v>226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2209121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2209121</v>
      </c>
      <c r="O121" s="48">
        <f t="shared" si="15"/>
        <v>12.49368563333126</v>
      </c>
      <c r="P121" s="9"/>
    </row>
    <row r="122" spans="1:119" ht="15.75" thickBot="1">
      <c r="A122" s="12"/>
      <c r="B122" s="25">
        <v>389.9</v>
      </c>
      <c r="C122" s="20" t="s">
        <v>227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178788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178788</v>
      </c>
      <c r="O122" s="48">
        <f t="shared" si="15"/>
        <v>1.0111356811202417</v>
      </c>
      <c r="P122" s="9"/>
    </row>
    <row r="123" spans="1:119" ht="16.5" thickBot="1">
      <c r="A123" s="14" t="s">
        <v>101</v>
      </c>
      <c r="B123" s="23"/>
      <c r="C123" s="22"/>
      <c r="D123" s="15">
        <f t="shared" ref="D123:M123" si="20">SUM(D5,D9,D22,D50,D98,D105,D113)</f>
        <v>83158115</v>
      </c>
      <c r="E123" s="15">
        <f t="shared" si="20"/>
        <v>66292069</v>
      </c>
      <c r="F123" s="15">
        <f t="shared" si="20"/>
        <v>2276558</v>
      </c>
      <c r="G123" s="15">
        <f t="shared" si="20"/>
        <v>1991238</v>
      </c>
      <c r="H123" s="15">
        <f t="shared" si="20"/>
        <v>0</v>
      </c>
      <c r="I123" s="15">
        <f t="shared" si="20"/>
        <v>44638499</v>
      </c>
      <c r="J123" s="15">
        <f t="shared" si="20"/>
        <v>29717424</v>
      </c>
      <c r="K123" s="15">
        <f t="shared" si="20"/>
        <v>0</v>
      </c>
      <c r="L123" s="15">
        <f t="shared" si="20"/>
        <v>0</v>
      </c>
      <c r="M123" s="15">
        <f t="shared" si="20"/>
        <v>0</v>
      </c>
      <c r="N123" s="15">
        <f>SUM(D123:M123)</f>
        <v>228073903</v>
      </c>
      <c r="O123" s="38">
        <f t="shared" si="15"/>
        <v>1289.8721460928973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19" t="s">
        <v>239</v>
      </c>
      <c r="M125" s="119"/>
      <c r="N125" s="119"/>
      <c r="O125" s="44">
        <v>176819</v>
      </c>
    </row>
    <row r="126" spans="1:119">
      <c r="A126" s="120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8"/>
    </row>
    <row r="127" spans="1:119" ht="15.75" customHeight="1" thickBot="1">
      <c r="A127" s="121" t="s">
        <v>164</v>
      </c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1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146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SUM(D6:D8)</f>
        <v>49333564</v>
      </c>
      <c r="E5" s="27">
        <f t="shared" si="0"/>
        <v>17558402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0" si="1">SUM(D5:M5)</f>
        <v>66891966</v>
      </c>
      <c r="O5" s="33">
        <f t="shared" ref="O5:O36" si="2">(N5/O$125)</f>
        <v>382.33812123117372</v>
      </c>
      <c r="P5" s="6"/>
    </row>
    <row r="6" spans="1:133">
      <c r="A6" s="12"/>
      <c r="B6" s="25">
        <v>311</v>
      </c>
      <c r="C6" s="20" t="s">
        <v>3</v>
      </c>
      <c r="D6" s="47">
        <v>47699670</v>
      </c>
      <c r="E6" s="47">
        <v>11068226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58767896</v>
      </c>
      <c r="O6" s="48">
        <f t="shared" si="2"/>
        <v>335.90292360892801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6490176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6490176</v>
      </c>
      <c r="O7" s="48">
        <f t="shared" si="2"/>
        <v>37.096259038038355</v>
      </c>
      <c r="P7" s="9"/>
    </row>
    <row r="8" spans="1:133">
      <c r="A8" s="12"/>
      <c r="B8" s="25">
        <v>315</v>
      </c>
      <c r="C8" s="20" t="s">
        <v>181</v>
      </c>
      <c r="D8" s="47">
        <v>1633894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1633894</v>
      </c>
      <c r="O8" s="48">
        <f t="shared" si="2"/>
        <v>9.3389385842073676</v>
      </c>
      <c r="P8" s="9"/>
    </row>
    <row r="9" spans="1:133" ht="15.75">
      <c r="A9" s="29" t="s">
        <v>15</v>
      </c>
      <c r="B9" s="30"/>
      <c r="C9" s="31"/>
      <c r="D9" s="32">
        <f t="shared" ref="D9:M9" si="3">SUM(D10:D21)</f>
        <v>68651</v>
      </c>
      <c r="E9" s="32">
        <f t="shared" si="3"/>
        <v>19185453</v>
      </c>
      <c r="F9" s="32">
        <f t="shared" si="3"/>
        <v>0</v>
      </c>
      <c r="G9" s="32">
        <f t="shared" si="3"/>
        <v>421805</v>
      </c>
      <c r="H9" s="32">
        <f t="shared" si="3"/>
        <v>0</v>
      </c>
      <c r="I9" s="32">
        <f t="shared" si="3"/>
        <v>6908767</v>
      </c>
      <c r="J9" s="32">
        <f t="shared" si="3"/>
        <v>0</v>
      </c>
      <c r="K9" s="32">
        <f t="shared" si="3"/>
        <v>0</v>
      </c>
      <c r="L9" s="32">
        <f t="shared" si="3"/>
        <v>0</v>
      </c>
      <c r="M9" s="32">
        <f t="shared" si="3"/>
        <v>0</v>
      </c>
      <c r="N9" s="45">
        <f t="shared" si="1"/>
        <v>26584676</v>
      </c>
      <c r="O9" s="46">
        <f t="shared" si="2"/>
        <v>151.95150753050785</v>
      </c>
      <c r="P9" s="10"/>
    </row>
    <row r="10" spans="1:133">
      <c r="A10" s="12"/>
      <c r="B10" s="25">
        <v>322</v>
      </c>
      <c r="C10" s="20" t="s">
        <v>0</v>
      </c>
      <c r="D10" s="47">
        <v>3900</v>
      </c>
      <c r="E10" s="47">
        <v>29579</v>
      </c>
      <c r="F10" s="47">
        <v>0</v>
      </c>
      <c r="G10" s="47">
        <v>0</v>
      </c>
      <c r="H10" s="47">
        <v>0</v>
      </c>
      <c r="I10" s="47">
        <v>2134112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2167591</v>
      </c>
      <c r="O10" s="48">
        <f t="shared" si="2"/>
        <v>12.389420136606557</v>
      </c>
      <c r="P10" s="9"/>
    </row>
    <row r="11" spans="1:133">
      <c r="A11" s="12"/>
      <c r="B11" s="25">
        <v>323.10000000000002</v>
      </c>
      <c r="C11" s="20" t="s">
        <v>230</v>
      </c>
      <c r="D11" s="47">
        <v>39371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ref="N11:N20" si="4">SUM(D11:M11)</f>
        <v>39371</v>
      </c>
      <c r="O11" s="48">
        <f t="shared" si="2"/>
        <v>0.22503500900231488</v>
      </c>
      <c r="P11" s="9"/>
    </row>
    <row r="12" spans="1:133">
      <c r="A12" s="12"/>
      <c r="B12" s="25">
        <v>323.7</v>
      </c>
      <c r="C12" s="20" t="s">
        <v>17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30000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4"/>
        <v>30000</v>
      </c>
      <c r="O12" s="48">
        <f t="shared" si="2"/>
        <v>0.171472664399417</v>
      </c>
      <c r="P12" s="9"/>
    </row>
    <row r="13" spans="1:133">
      <c r="A13" s="12"/>
      <c r="B13" s="25">
        <v>324.11</v>
      </c>
      <c r="C13" s="20" t="s">
        <v>18</v>
      </c>
      <c r="D13" s="47">
        <v>0</v>
      </c>
      <c r="E13" s="47">
        <v>0</v>
      </c>
      <c r="F13" s="47">
        <v>0</v>
      </c>
      <c r="G13" s="47">
        <v>92170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4"/>
        <v>92170</v>
      </c>
      <c r="O13" s="48">
        <f t="shared" si="2"/>
        <v>0.52682118258980881</v>
      </c>
      <c r="P13" s="9"/>
    </row>
    <row r="14" spans="1:133">
      <c r="A14" s="12"/>
      <c r="B14" s="25">
        <v>324.12</v>
      </c>
      <c r="C14" s="20" t="s">
        <v>19</v>
      </c>
      <c r="D14" s="47">
        <v>0</v>
      </c>
      <c r="E14" s="47">
        <v>0</v>
      </c>
      <c r="F14" s="47">
        <v>0</v>
      </c>
      <c r="G14" s="47">
        <v>66381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66381</v>
      </c>
      <c r="O14" s="48">
        <f t="shared" si="2"/>
        <v>0.37941756451658998</v>
      </c>
      <c r="P14" s="9"/>
    </row>
    <row r="15" spans="1:133">
      <c r="A15" s="12"/>
      <c r="B15" s="25">
        <v>324.31</v>
      </c>
      <c r="C15" s="20" t="s">
        <v>20</v>
      </c>
      <c r="D15" s="47">
        <v>0</v>
      </c>
      <c r="E15" s="47">
        <v>0</v>
      </c>
      <c r="F15" s="47">
        <v>0</v>
      </c>
      <c r="G15" s="47">
        <v>-98076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-98076</v>
      </c>
      <c r="O15" s="48">
        <f t="shared" si="2"/>
        <v>-0.560578434454574</v>
      </c>
      <c r="P15" s="9"/>
    </row>
    <row r="16" spans="1:133">
      <c r="A16" s="12"/>
      <c r="B16" s="25">
        <v>324.61</v>
      </c>
      <c r="C16" s="20" t="s">
        <v>22</v>
      </c>
      <c r="D16" s="47">
        <v>0</v>
      </c>
      <c r="E16" s="47">
        <v>0</v>
      </c>
      <c r="F16" s="47">
        <v>0</v>
      </c>
      <c r="G16" s="47">
        <v>138457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138457</v>
      </c>
      <c r="O16" s="48">
        <f t="shared" si="2"/>
        <v>0.79138635649166933</v>
      </c>
      <c r="P16" s="9"/>
    </row>
    <row r="17" spans="1:16">
      <c r="A17" s="12"/>
      <c r="B17" s="25">
        <v>324.70999999999998</v>
      </c>
      <c r="C17" s="20" t="s">
        <v>24</v>
      </c>
      <c r="D17" s="47">
        <v>0</v>
      </c>
      <c r="E17" s="47">
        <v>0</v>
      </c>
      <c r="F17" s="47">
        <v>0</v>
      </c>
      <c r="G17" s="47">
        <v>129565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129565</v>
      </c>
      <c r="O17" s="48">
        <f t="shared" si="2"/>
        <v>0.74056185876368208</v>
      </c>
      <c r="P17" s="9"/>
    </row>
    <row r="18" spans="1:16">
      <c r="A18" s="12"/>
      <c r="B18" s="25">
        <v>324.72000000000003</v>
      </c>
      <c r="C18" s="20" t="s">
        <v>25</v>
      </c>
      <c r="D18" s="47">
        <v>0</v>
      </c>
      <c r="E18" s="47">
        <v>0</v>
      </c>
      <c r="F18" s="47">
        <v>0</v>
      </c>
      <c r="G18" s="47">
        <v>93308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93308</v>
      </c>
      <c r="O18" s="48">
        <f t="shared" si="2"/>
        <v>0.53332571232602666</v>
      </c>
      <c r="P18" s="9"/>
    </row>
    <row r="19" spans="1:16">
      <c r="A19" s="12"/>
      <c r="B19" s="25">
        <v>325.10000000000002</v>
      </c>
      <c r="C19" s="20" t="s">
        <v>26</v>
      </c>
      <c r="D19" s="47">
        <v>0</v>
      </c>
      <c r="E19" s="47">
        <v>380153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380153</v>
      </c>
      <c r="O19" s="48">
        <f t="shared" si="2"/>
        <v>2.1728615929810524</v>
      </c>
      <c r="P19" s="9"/>
    </row>
    <row r="20" spans="1:16">
      <c r="A20" s="12"/>
      <c r="B20" s="25">
        <v>325.2</v>
      </c>
      <c r="C20" s="20" t="s">
        <v>27</v>
      </c>
      <c r="D20" s="47">
        <v>0</v>
      </c>
      <c r="E20" s="47">
        <v>18774401</v>
      </c>
      <c r="F20" s="47">
        <v>0</v>
      </c>
      <c r="G20" s="47">
        <v>0</v>
      </c>
      <c r="H20" s="47">
        <v>0</v>
      </c>
      <c r="I20" s="47">
        <v>4737115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23511516</v>
      </c>
      <c r="O20" s="48">
        <f t="shared" si="2"/>
        <v>134.38607641965078</v>
      </c>
      <c r="P20" s="9"/>
    </row>
    <row r="21" spans="1:16">
      <c r="A21" s="12"/>
      <c r="B21" s="25">
        <v>329</v>
      </c>
      <c r="C21" s="20" t="s">
        <v>28</v>
      </c>
      <c r="D21" s="47">
        <v>25380</v>
      </c>
      <c r="E21" s="47">
        <v>1320</v>
      </c>
      <c r="F21" s="47">
        <v>0</v>
      </c>
      <c r="G21" s="47">
        <v>0</v>
      </c>
      <c r="H21" s="47">
        <v>0</v>
      </c>
      <c r="I21" s="47">
        <v>7540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34240</v>
      </c>
      <c r="O21" s="48">
        <f t="shared" si="2"/>
        <v>0.19570746763453459</v>
      </c>
      <c r="P21" s="9"/>
    </row>
    <row r="22" spans="1:16" ht="15.75">
      <c r="A22" s="29" t="s">
        <v>31</v>
      </c>
      <c r="B22" s="30"/>
      <c r="C22" s="31"/>
      <c r="D22" s="32">
        <f t="shared" ref="D22:M22" si="5">SUM(D23:D50)</f>
        <v>15388359</v>
      </c>
      <c r="E22" s="32">
        <f t="shared" si="5"/>
        <v>5327417</v>
      </c>
      <c r="F22" s="32">
        <f t="shared" si="5"/>
        <v>0</v>
      </c>
      <c r="G22" s="32">
        <f t="shared" si="5"/>
        <v>0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>SUM(D22:M22)</f>
        <v>20715776</v>
      </c>
      <c r="O22" s="46">
        <f t="shared" si="2"/>
        <v>118.40631019404989</v>
      </c>
      <c r="P22" s="10"/>
    </row>
    <row r="23" spans="1:16">
      <c r="A23" s="12"/>
      <c r="B23" s="25">
        <v>331.1</v>
      </c>
      <c r="C23" s="20" t="s">
        <v>29</v>
      </c>
      <c r="D23" s="47">
        <v>20720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20720</v>
      </c>
      <c r="O23" s="48">
        <f t="shared" si="2"/>
        <v>0.11843045354519734</v>
      </c>
      <c r="P23" s="9"/>
    </row>
    <row r="24" spans="1:16">
      <c r="A24" s="12"/>
      <c r="B24" s="25">
        <v>331.2</v>
      </c>
      <c r="C24" s="20" t="s">
        <v>30</v>
      </c>
      <c r="D24" s="47">
        <v>201964</v>
      </c>
      <c r="E24" s="47">
        <v>181091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383055</v>
      </c>
      <c r="O24" s="48">
        <f t="shared" si="2"/>
        <v>2.1894487153839557</v>
      </c>
      <c r="P24" s="9"/>
    </row>
    <row r="25" spans="1:16">
      <c r="A25" s="12"/>
      <c r="B25" s="25">
        <v>331.42</v>
      </c>
      <c r="C25" s="20" t="s">
        <v>36</v>
      </c>
      <c r="D25" s="47">
        <v>1072557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3" si="6">SUM(D25:M25)</f>
        <v>1072557</v>
      </c>
      <c r="O25" s="48">
        <f t="shared" si="2"/>
        <v>6.1304735503415166</v>
      </c>
      <c r="P25" s="9"/>
    </row>
    <row r="26" spans="1:16">
      <c r="A26" s="12"/>
      <c r="B26" s="25">
        <v>331.49</v>
      </c>
      <c r="C26" s="20" t="s">
        <v>37</v>
      </c>
      <c r="D26" s="47">
        <v>0</v>
      </c>
      <c r="E26" s="47">
        <v>690554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690554</v>
      </c>
      <c r="O26" s="48">
        <f t="shared" si="2"/>
        <v>3.9470378097225001</v>
      </c>
      <c r="P26" s="9"/>
    </row>
    <row r="27" spans="1:16">
      <c r="A27" s="12"/>
      <c r="B27" s="25">
        <v>331.5</v>
      </c>
      <c r="C27" s="20" t="s">
        <v>32</v>
      </c>
      <c r="D27" s="47">
        <v>53235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53235</v>
      </c>
      <c r="O27" s="48">
        <f t="shared" si="2"/>
        <v>0.30427824297676548</v>
      </c>
      <c r="P27" s="9"/>
    </row>
    <row r="28" spans="1:16">
      <c r="A28" s="12"/>
      <c r="B28" s="25">
        <v>331.65</v>
      </c>
      <c r="C28" s="20" t="s">
        <v>38</v>
      </c>
      <c r="D28" s="47">
        <v>0</v>
      </c>
      <c r="E28" s="47">
        <v>253968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253968</v>
      </c>
      <c r="O28" s="48">
        <f t="shared" si="2"/>
        <v>1.4516189877397045</v>
      </c>
      <c r="P28" s="9"/>
    </row>
    <row r="29" spans="1:16">
      <c r="A29" s="12"/>
      <c r="B29" s="25">
        <v>331.7</v>
      </c>
      <c r="C29" s="20" t="s">
        <v>33</v>
      </c>
      <c r="D29" s="47">
        <v>0</v>
      </c>
      <c r="E29" s="47">
        <v>120448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120448</v>
      </c>
      <c r="O29" s="48">
        <f t="shared" si="2"/>
        <v>0.68845131605269927</v>
      </c>
      <c r="P29" s="9"/>
    </row>
    <row r="30" spans="1:16">
      <c r="A30" s="12"/>
      <c r="B30" s="25">
        <v>331.82</v>
      </c>
      <c r="C30" s="20" t="s">
        <v>176</v>
      </c>
      <c r="D30" s="47">
        <v>52171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52171</v>
      </c>
      <c r="O30" s="48">
        <f t="shared" si="2"/>
        <v>0.29819667914606612</v>
      </c>
      <c r="P30" s="9"/>
    </row>
    <row r="31" spans="1:16">
      <c r="A31" s="12"/>
      <c r="B31" s="25">
        <v>331.9</v>
      </c>
      <c r="C31" s="20" t="s">
        <v>34</v>
      </c>
      <c r="D31" s="47">
        <v>0</v>
      </c>
      <c r="E31" s="47">
        <v>13666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13666</v>
      </c>
      <c r="O31" s="48">
        <f t="shared" si="2"/>
        <v>7.8111514389414424E-2</v>
      </c>
      <c r="P31" s="9"/>
    </row>
    <row r="32" spans="1:16">
      <c r="A32" s="12"/>
      <c r="B32" s="25">
        <v>334.1</v>
      </c>
      <c r="C32" s="20" t="s">
        <v>231</v>
      </c>
      <c r="D32" s="47">
        <v>20000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20000</v>
      </c>
      <c r="O32" s="48">
        <f t="shared" si="2"/>
        <v>0.11431510959961133</v>
      </c>
      <c r="P32" s="9"/>
    </row>
    <row r="33" spans="1:16">
      <c r="A33" s="12"/>
      <c r="B33" s="25">
        <v>334.2</v>
      </c>
      <c r="C33" s="20" t="s">
        <v>35</v>
      </c>
      <c r="D33" s="47">
        <v>136555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136555</v>
      </c>
      <c r="O33" s="48">
        <f t="shared" si="2"/>
        <v>0.78051498956874621</v>
      </c>
      <c r="P33" s="9"/>
    </row>
    <row r="34" spans="1:16">
      <c r="A34" s="12"/>
      <c r="B34" s="25">
        <v>334.36</v>
      </c>
      <c r="C34" s="20" t="s">
        <v>39</v>
      </c>
      <c r="D34" s="47">
        <v>0</v>
      </c>
      <c r="E34" s="47">
        <v>4687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8" si="7">SUM(D34:M34)</f>
        <v>4687</v>
      </c>
      <c r="O34" s="48">
        <f t="shared" si="2"/>
        <v>2.6789745934668915E-2</v>
      </c>
      <c r="P34" s="9"/>
    </row>
    <row r="35" spans="1:16">
      <c r="A35" s="12"/>
      <c r="B35" s="25">
        <v>334.42</v>
      </c>
      <c r="C35" s="20" t="s">
        <v>41</v>
      </c>
      <c r="D35" s="47">
        <v>293010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293010</v>
      </c>
      <c r="O35" s="48">
        <f t="shared" si="2"/>
        <v>1.6747735131891057</v>
      </c>
      <c r="P35" s="9"/>
    </row>
    <row r="36" spans="1:16">
      <c r="A36" s="12"/>
      <c r="B36" s="25">
        <v>334.49</v>
      </c>
      <c r="C36" s="20" t="s">
        <v>42</v>
      </c>
      <c r="D36" s="47">
        <v>0</v>
      </c>
      <c r="E36" s="47">
        <v>361387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361387</v>
      </c>
      <c r="O36" s="48">
        <f t="shared" si="2"/>
        <v>2.0655997256437368</v>
      </c>
      <c r="P36" s="9"/>
    </row>
    <row r="37" spans="1:16">
      <c r="A37" s="12"/>
      <c r="B37" s="25">
        <v>334.5</v>
      </c>
      <c r="C37" s="20" t="s">
        <v>43</v>
      </c>
      <c r="D37" s="47">
        <v>0</v>
      </c>
      <c r="E37" s="47">
        <v>12500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12500</v>
      </c>
      <c r="O37" s="48">
        <f t="shared" ref="O37:O68" si="8">(N37/O$125)</f>
        <v>7.1446943499757082E-2</v>
      </c>
      <c r="P37" s="9"/>
    </row>
    <row r="38" spans="1:16">
      <c r="A38" s="12"/>
      <c r="B38" s="25">
        <v>334.69</v>
      </c>
      <c r="C38" s="20" t="s">
        <v>44</v>
      </c>
      <c r="D38" s="47">
        <v>0</v>
      </c>
      <c r="E38" s="47">
        <v>29456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29456</v>
      </c>
      <c r="O38" s="48">
        <f t="shared" si="8"/>
        <v>0.16836329341830755</v>
      </c>
      <c r="P38" s="9"/>
    </row>
    <row r="39" spans="1:16">
      <c r="A39" s="12"/>
      <c r="B39" s="25">
        <v>334.7</v>
      </c>
      <c r="C39" s="20" t="s">
        <v>45</v>
      </c>
      <c r="D39" s="47">
        <v>322336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322336</v>
      </c>
      <c r="O39" s="48">
        <f t="shared" si="8"/>
        <v>1.8423937583950158</v>
      </c>
      <c r="P39" s="9"/>
    </row>
    <row r="40" spans="1:16">
      <c r="A40" s="12"/>
      <c r="B40" s="25">
        <v>335.12</v>
      </c>
      <c r="C40" s="20" t="s">
        <v>182</v>
      </c>
      <c r="D40" s="47">
        <v>4063333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4063333</v>
      </c>
      <c r="O40" s="48">
        <f t="shared" si="8"/>
        <v>23.225017861735875</v>
      </c>
      <c r="P40" s="9"/>
    </row>
    <row r="41" spans="1:16">
      <c r="A41" s="12"/>
      <c r="B41" s="25">
        <v>335.13</v>
      </c>
      <c r="C41" s="20" t="s">
        <v>183</v>
      </c>
      <c r="D41" s="47">
        <v>40464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40464</v>
      </c>
      <c r="O41" s="48">
        <f t="shared" si="8"/>
        <v>0.23128232974193363</v>
      </c>
      <c r="P41" s="9"/>
    </row>
    <row r="42" spans="1:16">
      <c r="A42" s="12"/>
      <c r="B42" s="25">
        <v>335.14</v>
      </c>
      <c r="C42" s="20" t="s">
        <v>184</v>
      </c>
      <c r="D42" s="47">
        <v>40400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40400</v>
      </c>
      <c r="O42" s="48">
        <f t="shared" si="8"/>
        <v>0.23091652139121488</v>
      </c>
      <c r="P42" s="9"/>
    </row>
    <row r="43" spans="1:16">
      <c r="A43" s="12"/>
      <c r="B43" s="25">
        <v>335.15</v>
      </c>
      <c r="C43" s="20" t="s">
        <v>185</v>
      </c>
      <c r="D43" s="47">
        <v>47212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47212</v>
      </c>
      <c r="O43" s="48">
        <f t="shared" si="8"/>
        <v>0.26985224772084249</v>
      </c>
      <c r="P43" s="9"/>
    </row>
    <row r="44" spans="1:16">
      <c r="A44" s="12"/>
      <c r="B44" s="25">
        <v>335.16</v>
      </c>
      <c r="C44" s="20" t="s">
        <v>186</v>
      </c>
      <c r="D44" s="47">
        <v>236750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236750</v>
      </c>
      <c r="O44" s="48">
        <f t="shared" si="8"/>
        <v>1.353205109885399</v>
      </c>
      <c r="P44" s="9"/>
    </row>
    <row r="45" spans="1:16">
      <c r="A45" s="12"/>
      <c r="B45" s="25">
        <v>335.18</v>
      </c>
      <c r="C45" s="20" t="s">
        <v>187</v>
      </c>
      <c r="D45" s="47">
        <v>8000303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8000303</v>
      </c>
      <c r="O45" s="48">
        <f t="shared" si="8"/>
        <v>45.727775713754966</v>
      </c>
      <c r="P45" s="9"/>
    </row>
    <row r="46" spans="1:16">
      <c r="A46" s="12"/>
      <c r="B46" s="25">
        <v>335.21</v>
      </c>
      <c r="C46" s="20" t="s">
        <v>52</v>
      </c>
      <c r="D46" s="47">
        <v>0</v>
      </c>
      <c r="E46" s="47">
        <v>61782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61782</v>
      </c>
      <c r="O46" s="48">
        <f t="shared" si="8"/>
        <v>0.35313080506415934</v>
      </c>
      <c r="P46" s="9"/>
    </row>
    <row r="47" spans="1:16">
      <c r="A47" s="12"/>
      <c r="B47" s="25">
        <v>335.49</v>
      </c>
      <c r="C47" s="20" t="s">
        <v>53</v>
      </c>
      <c r="D47" s="47">
        <v>0</v>
      </c>
      <c r="E47" s="47">
        <v>2485206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2485206</v>
      </c>
      <c r="O47" s="48">
        <f t="shared" si="8"/>
        <v>14.204829813380584</v>
      </c>
      <c r="P47" s="9"/>
    </row>
    <row r="48" spans="1:16">
      <c r="A48" s="12"/>
      <c r="B48" s="25">
        <v>335.7</v>
      </c>
      <c r="C48" s="20" t="s">
        <v>56</v>
      </c>
      <c r="D48" s="47">
        <v>0</v>
      </c>
      <c r="E48" s="47">
        <v>44720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44720</v>
      </c>
      <c r="O48" s="48">
        <f t="shared" si="8"/>
        <v>0.25560858506473094</v>
      </c>
      <c r="P48" s="9"/>
    </row>
    <row r="49" spans="1:16">
      <c r="A49" s="12"/>
      <c r="B49" s="25">
        <v>337.3</v>
      </c>
      <c r="C49" s="20" t="s">
        <v>58</v>
      </c>
      <c r="D49" s="47">
        <v>0</v>
      </c>
      <c r="E49" s="47">
        <v>240968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240968</v>
      </c>
      <c r="O49" s="48">
        <f t="shared" si="8"/>
        <v>1.3773141664999571</v>
      </c>
      <c r="P49" s="9"/>
    </row>
    <row r="50" spans="1:16">
      <c r="A50" s="12"/>
      <c r="B50" s="25">
        <v>338</v>
      </c>
      <c r="C50" s="20" t="s">
        <v>59</v>
      </c>
      <c r="D50" s="47">
        <v>787349</v>
      </c>
      <c r="E50" s="47">
        <v>826984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1614333</v>
      </c>
      <c r="O50" s="48">
        <f t="shared" si="8"/>
        <v>9.227132691263467</v>
      </c>
      <c r="P50" s="9"/>
    </row>
    <row r="51" spans="1:16" ht="15.75">
      <c r="A51" s="29" t="s">
        <v>65</v>
      </c>
      <c r="B51" s="30"/>
      <c r="C51" s="31"/>
      <c r="D51" s="32">
        <f t="shared" ref="D51:M51" si="9">SUM(D52:D98)</f>
        <v>9898617</v>
      </c>
      <c r="E51" s="32">
        <f t="shared" si="9"/>
        <v>11096159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29323575</v>
      </c>
      <c r="J51" s="32">
        <f t="shared" si="9"/>
        <v>14885533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>SUM(D51:M51)</f>
        <v>65203884</v>
      </c>
      <c r="O51" s="46">
        <f t="shared" si="8"/>
        <v>372.68945728901718</v>
      </c>
      <c r="P51" s="10"/>
    </row>
    <row r="52" spans="1:16">
      <c r="A52" s="12"/>
      <c r="B52" s="25">
        <v>341.1</v>
      </c>
      <c r="C52" s="20" t="s">
        <v>188</v>
      </c>
      <c r="D52" s="47">
        <v>609293</v>
      </c>
      <c r="E52" s="47">
        <v>565218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1174511</v>
      </c>
      <c r="O52" s="48">
        <f t="shared" si="8"/>
        <v>6.7132176845474554</v>
      </c>
      <c r="P52" s="9"/>
    </row>
    <row r="53" spans="1:16">
      <c r="A53" s="12"/>
      <c r="B53" s="25">
        <v>341.2</v>
      </c>
      <c r="C53" s="20" t="s">
        <v>189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31272</v>
      </c>
      <c r="J53" s="47">
        <v>14885533</v>
      </c>
      <c r="K53" s="47">
        <v>0</v>
      </c>
      <c r="L53" s="47">
        <v>0</v>
      </c>
      <c r="M53" s="47">
        <v>0</v>
      </c>
      <c r="N53" s="47">
        <f t="shared" ref="N53:N98" si="10">SUM(D53:M53)</f>
        <v>14916805</v>
      </c>
      <c r="O53" s="48">
        <f t="shared" si="8"/>
        <v>85.260809922551516</v>
      </c>
      <c r="P53" s="9"/>
    </row>
    <row r="54" spans="1:16">
      <c r="A54" s="12"/>
      <c r="B54" s="25">
        <v>341.3</v>
      </c>
      <c r="C54" s="20" t="s">
        <v>190</v>
      </c>
      <c r="D54" s="47">
        <v>4285734</v>
      </c>
      <c r="E54" s="47">
        <v>11460</v>
      </c>
      <c r="F54" s="47">
        <v>0</v>
      </c>
      <c r="G54" s="47">
        <v>0</v>
      </c>
      <c r="H54" s="47">
        <v>0</v>
      </c>
      <c r="I54" s="47">
        <v>61813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4359007</v>
      </c>
      <c r="O54" s="48">
        <f t="shared" si="8"/>
        <v>24.91501814752365</v>
      </c>
      <c r="P54" s="9"/>
    </row>
    <row r="55" spans="1:16">
      <c r="A55" s="12"/>
      <c r="B55" s="25">
        <v>341.52</v>
      </c>
      <c r="C55" s="20" t="s">
        <v>191</v>
      </c>
      <c r="D55" s="47">
        <v>131339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131339</v>
      </c>
      <c r="O55" s="48">
        <f t="shared" si="8"/>
        <v>0.75070160898516758</v>
      </c>
      <c r="P55" s="9"/>
    </row>
    <row r="56" spans="1:16">
      <c r="A56" s="12"/>
      <c r="B56" s="25">
        <v>341.8</v>
      </c>
      <c r="C56" s="20" t="s">
        <v>192</v>
      </c>
      <c r="D56" s="47">
        <v>1520827</v>
      </c>
      <c r="E56" s="47">
        <v>0</v>
      </c>
      <c r="F56" s="47">
        <v>0</v>
      </c>
      <c r="G56" s="47">
        <v>0</v>
      </c>
      <c r="H56" s="47">
        <v>0</v>
      </c>
      <c r="I56" s="47">
        <v>22770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1543597</v>
      </c>
      <c r="O56" s="48">
        <f t="shared" si="8"/>
        <v>8.8228230116315629</v>
      </c>
      <c r="P56" s="9"/>
    </row>
    <row r="57" spans="1:16">
      <c r="A57" s="12"/>
      <c r="B57" s="25">
        <v>341.9</v>
      </c>
      <c r="C57" s="20" t="s">
        <v>193</v>
      </c>
      <c r="D57" s="47">
        <v>679838</v>
      </c>
      <c r="E57" s="47">
        <v>658162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1338000</v>
      </c>
      <c r="O57" s="48">
        <f t="shared" si="8"/>
        <v>7.6476808322139975</v>
      </c>
      <c r="P57" s="9"/>
    </row>
    <row r="58" spans="1:16">
      <c r="A58" s="12"/>
      <c r="B58" s="25">
        <v>342.1</v>
      </c>
      <c r="C58" s="20" t="s">
        <v>74</v>
      </c>
      <c r="D58" s="47">
        <v>1530372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1530372</v>
      </c>
      <c r="O58" s="48">
        <f t="shared" si="8"/>
        <v>8.7472321454088195</v>
      </c>
      <c r="P58" s="9"/>
    </row>
    <row r="59" spans="1:16">
      <c r="A59" s="12"/>
      <c r="B59" s="25">
        <v>342.2</v>
      </c>
      <c r="C59" s="20" t="s">
        <v>75</v>
      </c>
      <c r="D59" s="47">
        <v>0</v>
      </c>
      <c r="E59" s="47">
        <v>8382</v>
      </c>
      <c r="F59" s="47">
        <v>0</v>
      </c>
      <c r="G59" s="47">
        <v>0</v>
      </c>
      <c r="H59" s="47">
        <v>0</v>
      </c>
      <c r="I59" s="47">
        <v>63249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71631</v>
      </c>
      <c r="O59" s="48">
        <f t="shared" si="8"/>
        <v>0.40942528078648793</v>
      </c>
      <c r="P59" s="9"/>
    </row>
    <row r="60" spans="1:16">
      <c r="A60" s="12"/>
      <c r="B60" s="25">
        <v>342.5</v>
      </c>
      <c r="C60" s="20" t="s">
        <v>78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15831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15831</v>
      </c>
      <c r="O60" s="48">
        <f t="shared" si="8"/>
        <v>9.0486125003572351E-2</v>
      </c>
      <c r="P60" s="9"/>
    </row>
    <row r="61" spans="1:16">
      <c r="A61" s="12"/>
      <c r="B61" s="25">
        <v>342.6</v>
      </c>
      <c r="C61" s="20" t="s">
        <v>79</v>
      </c>
      <c r="D61" s="47">
        <v>0</v>
      </c>
      <c r="E61" s="47">
        <v>4341512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4341512</v>
      </c>
      <c r="O61" s="48">
        <f t="shared" si="8"/>
        <v>24.815021005401388</v>
      </c>
      <c r="P61" s="9"/>
    </row>
    <row r="62" spans="1:16">
      <c r="A62" s="12"/>
      <c r="B62" s="25">
        <v>342.9</v>
      </c>
      <c r="C62" s="20" t="s">
        <v>80</v>
      </c>
      <c r="D62" s="47">
        <v>0</v>
      </c>
      <c r="E62" s="47">
        <v>1256836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1256836</v>
      </c>
      <c r="O62" s="48">
        <f t="shared" si="8"/>
        <v>7.1837672544368552</v>
      </c>
      <c r="P62" s="9"/>
    </row>
    <row r="63" spans="1:16">
      <c r="A63" s="12"/>
      <c r="B63" s="25">
        <v>343.3</v>
      </c>
      <c r="C63" s="20" t="s">
        <v>81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12695487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12695487</v>
      </c>
      <c r="O63" s="48">
        <f t="shared" si="8"/>
        <v>72.564299391272044</v>
      </c>
      <c r="P63" s="9"/>
    </row>
    <row r="64" spans="1:16">
      <c r="A64" s="12"/>
      <c r="B64" s="25">
        <v>343.4</v>
      </c>
      <c r="C64" s="20" t="s">
        <v>82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2664164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2664164</v>
      </c>
      <c r="O64" s="48">
        <f t="shared" si="8"/>
        <v>15.227709982566946</v>
      </c>
      <c r="P64" s="9"/>
    </row>
    <row r="65" spans="1:16">
      <c r="A65" s="12"/>
      <c r="B65" s="25">
        <v>343.5</v>
      </c>
      <c r="C65" s="20" t="s">
        <v>83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13174316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13174316</v>
      </c>
      <c r="O65" s="48">
        <f t="shared" si="8"/>
        <v>75.301168871995657</v>
      </c>
      <c r="P65" s="9"/>
    </row>
    <row r="66" spans="1:16">
      <c r="A66" s="12"/>
      <c r="B66" s="25">
        <v>343.6</v>
      </c>
      <c r="C66" s="20" t="s">
        <v>84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575825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575825</v>
      </c>
      <c r="O66" s="48">
        <f t="shared" si="8"/>
        <v>3.2912748992598098</v>
      </c>
      <c r="P66" s="9"/>
    </row>
    <row r="67" spans="1:16">
      <c r="A67" s="12"/>
      <c r="B67" s="25">
        <v>343.9</v>
      </c>
      <c r="C67" s="20" t="s">
        <v>85</v>
      </c>
      <c r="D67" s="47">
        <v>46486</v>
      </c>
      <c r="E67" s="47">
        <v>18097</v>
      </c>
      <c r="F67" s="47">
        <v>0</v>
      </c>
      <c r="G67" s="47">
        <v>0</v>
      </c>
      <c r="H67" s="47">
        <v>0</v>
      </c>
      <c r="I67" s="47">
        <v>18848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83431</v>
      </c>
      <c r="O67" s="48">
        <f t="shared" si="8"/>
        <v>0.47687119545025863</v>
      </c>
      <c r="P67" s="9"/>
    </row>
    <row r="68" spans="1:16">
      <c r="A68" s="12"/>
      <c r="B68" s="25">
        <v>344.2</v>
      </c>
      <c r="C68" s="20" t="s">
        <v>232</v>
      </c>
      <c r="D68" s="47">
        <v>0</v>
      </c>
      <c r="E68" s="47">
        <v>941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941</v>
      </c>
      <c r="O68" s="48">
        <f t="shared" si="8"/>
        <v>5.378525906661713E-3</v>
      </c>
      <c r="P68" s="9"/>
    </row>
    <row r="69" spans="1:16">
      <c r="A69" s="12"/>
      <c r="B69" s="25">
        <v>344.3</v>
      </c>
      <c r="C69" s="20" t="s">
        <v>194</v>
      </c>
      <c r="D69" s="47">
        <v>146529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146529</v>
      </c>
      <c r="O69" s="48">
        <f t="shared" ref="O69:O100" si="11">(N69/O$125)</f>
        <v>0.83752393472607245</v>
      </c>
      <c r="P69" s="9"/>
    </row>
    <row r="70" spans="1:16">
      <c r="A70" s="12"/>
      <c r="B70" s="25">
        <v>344.9</v>
      </c>
      <c r="C70" s="20" t="s">
        <v>195</v>
      </c>
      <c r="D70" s="47">
        <v>0</v>
      </c>
      <c r="E70" s="47">
        <v>416366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416366</v>
      </c>
      <c r="O70" s="48">
        <f t="shared" si="11"/>
        <v>2.3798462461775887</v>
      </c>
      <c r="P70" s="9"/>
    </row>
    <row r="71" spans="1:16">
      <c r="A71" s="12"/>
      <c r="B71" s="25">
        <v>346.4</v>
      </c>
      <c r="C71" s="20" t="s">
        <v>90</v>
      </c>
      <c r="D71" s="47">
        <v>215708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215708</v>
      </c>
      <c r="O71" s="48">
        <f t="shared" si="11"/>
        <v>1.2329341830756479</v>
      </c>
      <c r="P71" s="9"/>
    </row>
    <row r="72" spans="1:16">
      <c r="A72" s="12"/>
      <c r="B72" s="25">
        <v>347.1</v>
      </c>
      <c r="C72" s="20" t="s">
        <v>91</v>
      </c>
      <c r="D72" s="47">
        <v>46425</v>
      </c>
      <c r="E72" s="47">
        <v>65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46490</v>
      </c>
      <c r="O72" s="48">
        <f t="shared" si="11"/>
        <v>0.26572547226429655</v>
      </c>
      <c r="P72" s="9"/>
    </row>
    <row r="73" spans="1:16">
      <c r="A73" s="12"/>
      <c r="B73" s="25">
        <v>347.2</v>
      </c>
      <c r="C73" s="20" t="s">
        <v>92</v>
      </c>
      <c r="D73" s="47">
        <v>647487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647487</v>
      </c>
      <c r="O73" s="48">
        <f t="shared" si="11"/>
        <v>3.7008773684661769</v>
      </c>
      <c r="P73" s="9"/>
    </row>
    <row r="74" spans="1:16">
      <c r="A74" s="12"/>
      <c r="B74" s="25">
        <v>347.3</v>
      </c>
      <c r="C74" s="20" t="s">
        <v>93</v>
      </c>
      <c r="D74" s="47">
        <v>4796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4796</v>
      </c>
      <c r="O74" s="48">
        <f t="shared" si="11"/>
        <v>2.7412763281986798E-2</v>
      </c>
      <c r="P74" s="9"/>
    </row>
    <row r="75" spans="1:16">
      <c r="A75" s="12"/>
      <c r="B75" s="25">
        <v>347.4</v>
      </c>
      <c r="C75" s="20" t="s">
        <v>94</v>
      </c>
      <c r="D75" s="47">
        <v>17369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17369</v>
      </c>
      <c r="O75" s="48">
        <f t="shared" si="11"/>
        <v>9.9276956931782456E-2</v>
      </c>
      <c r="P75" s="9"/>
    </row>
    <row r="76" spans="1:16">
      <c r="A76" s="12"/>
      <c r="B76" s="25">
        <v>348.11</v>
      </c>
      <c r="C76" s="20" t="s">
        <v>197</v>
      </c>
      <c r="D76" s="47">
        <v>0</v>
      </c>
      <c r="E76" s="47">
        <v>28085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28085</v>
      </c>
      <c r="O76" s="48">
        <f t="shared" si="11"/>
        <v>0.16052699265525422</v>
      </c>
      <c r="P76" s="9"/>
    </row>
    <row r="77" spans="1:16">
      <c r="A77" s="12"/>
      <c r="B77" s="25">
        <v>348.12</v>
      </c>
      <c r="C77" s="20" t="s">
        <v>198</v>
      </c>
      <c r="D77" s="47">
        <v>0</v>
      </c>
      <c r="E77" s="47">
        <v>13287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91" si="12">SUM(D77:M77)</f>
        <v>13287</v>
      </c>
      <c r="O77" s="48">
        <f t="shared" si="11"/>
        <v>7.5945243062501791E-2</v>
      </c>
      <c r="P77" s="9"/>
    </row>
    <row r="78" spans="1:16">
      <c r="A78" s="12"/>
      <c r="B78" s="25">
        <v>348.13</v>
      </c>
      <c r="C78" s="20" t="s">
        <v>199</v>
      </c>
      <c r="D78" s="47">
        <v>0</v>
      </c>
      <c r="E78" s="47">
        <v>60271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60271</v>
      </c>
      <c r="O78" s="48">
        <f t="shared" si="11"/>
        <v>0.34449429853390873</v>
      </c>
      <c r="P78" s="9"/>
    </row>
    <row r="79" spans="1:16">
      <c r="A79" s="12"/>
      <c r="B79" s="25">
        <v>348.22</v>
      </c>
      <c r="C79" s="20" t="s">
        <v>200</v>
      </c>
      <c r="D79" s="47">
        <v>0</v>
      </c>
      <c r="E79" s="47">
        <v>76552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76552</v>
      </c>
      <c r="O79" s="48">
        <f t="shared" si="11"/>
        <v>0.4375525135034723</v>
      </c>
      <c r="P79" s="9"/>
    </row>
    <row r="80" spans="1:16">
      <c r="A80" s="12"/>
      <c r="B80" s="25">
        <v>348.23</v>
      </c>
      <c r="C80" s="20" t="s">
        <v>201</v>
      </c>
      <c r="D80" s="47">
        <v>16414</v>
      </c>
      <c r="E80" s="47">
        <v>170077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186491</v>
      </c>
      <c r="O80" s="48">
        <f t="shared" si="11"/>
        <v>1.0659369552170559</v>
      </c>
      <c r="P80" s="9"/>
    </row>
    <row r="81" spans="1:16">
      <c r="A81" s="12"/>
      <c r="B81" s="25">
        <v>348.31</v>
      </c>
      <c r="C81" s="20" t="s">
        <v>202</v>
      </c>
      <c r="D81" s="47">
        <v>0</v>
      </c>
      <c r="E81" s="47">
        <v>513223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513223</v>
      </c>
      <c r="O81" s="48">
        <f t="shared" si="11"/>
        <v>2.9334571747020664</v>
      </c>
      <c r="P81" s="9"/>
    </row>
    <row r="82" spans="1:16">
      <c r="A82" s="12"/>
      <c r="B82" s="25">
        <v>348.32</v>
      </c>
      <c r="C82" s="20" t="s">
        <v>203</v>
      </c>
      <c r="D82" s="47">
        <v>0</v>
      </c>
      <c r="E82" s="47">
        <v>3402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3402</v>
      </c>
      <c r="O82" s="48">
        <f t="shared" si="11"/>
        <v>1.9445000142893888E-2</v>
      </c>
      <c r="P82" s="9"/>
    </row>
    <row r="83" spans="1:16">
      <c r="A83" s="12"/>
      <c r="B83" s="25">
        <v>348.41</v>
      </c>
      <c r="C83" s="20" t="s">
        <v>204</v>
      </c>
      <c r="D83" s="47">
        <v>0</v>
      </c>
      <c r="E83" s="47">
        <v>562008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562008</v>
      </c>
      <c r="O83" s="48">
        <f t="shared" si="11"/>
        <v>3.212300305792918</v>
      </c>
      <c r="P83" s="9"/>
    </row>
    <row r="84" spans="1:16">
      <c r="A84" s="12"/>
      <c r="B84" s="25">
        <v>348.42</v>
      </c>
      <c r="C84" s="20" t="s">
        <v>205</v>
      </c>
      <c r="D84" s="47">
        <v>0</v>
      </c>
      <c r="E84" s="47">
        <v>242943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242943</v>
      </c>
      <c r="O84" s="48">
        <f t="shared" si="11"/>
        <v>1.3886027835729187</v>
      </c>
      <c r="P84" s="9"/>
    </row>
    <row r="85" spans="1:16">
      <c r="A85" s="12"/>
      <c r="B85" s="25">
        <v>348.48</v>
      </c>
      <c r="C85" s="20" t="s">
        <v>206</v>
      </c>
      <c r="D85" s="47">
        <v>0</v>
      </c>
      <c r="E85" s="47">
        <v>28158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28158</v>
      </c>
      <c r="O85" s="48">
        <f t="shared" si="11"/>
        <v>0.16094424280529279</v>
      </c>
      <c r="P85" s="9"/>
    </row>
    <row r="86" spans="1:16">
      <c r="A86" s="12"/>
      <c r="B86" s="25">
        <v>348.51</v>
      </c>
      <c r="C86" s="20" t="s">
        <v>207</v>
      </c>
      <c r="D86" s="47">
        <v>0</v>
      </c>
      <c r="E86" s="47">
        <v>49678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49678</v>
      </c>
      <c r="O86" s="48">
        <f t="shared" si="11"/>
        <v>0.28394730073447461</v>
      </c>
      <c r="P86" s="9"/>
    </row>
    <row r="87" spans="1:16">
      <c r="A87" s="12"/>
      <c r="B87" s="25">
        <v>348.52</v>
      </c>
      <c r="C87" s="20" t="s">
        <v>208</v>
      </c>
      <c r="D87" s="47">
        <v>0</v>
      </c>
      <c r="E87" s="47">
        <v>230097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230097</v>
      </c>
      <c r="O87" s="48">
        <f t="shared" si="11"/>
        <v>1.3151781886770884</v>
      </c>
      <c r="P87" s="9"/>
    </row>
    <row r="88" spans="1:16">
      <c r="A88" s="12"/>
      <c r="B88" s="25">
        <v>348.53</v>
      </c>
      <c r="C88" s="20" t="s">
        <v>209</v>
      </c>
      <c r="D88" s="47">
        <v>0</v>
      </c>
      <c r="E88" s="47">
        <v>609421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609421</v>
      </c>
      <c r="O88" s="48">
        <f t="shared" si="11"/>
        <v>3.4833014203652368</v>
      </c>
      <c r="P88" s="9"/>
    </row>
    <row r="89" spans="1:16">
      <c r="A89" s="12"/>
      <c r="B89" s="25">
        <v>348.62</v>
      </c>
      <c r="C89" s="20" t="s">
        <v>210</v>
      </c>
      <c r="D89" s="47">
        <v>0</v>
      </c>
      <c r="E89" s="47">
        <v>284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284</v>
      </c>
      <c r="O89" s="48">
        <f t="shared" si="11"/>
        <v>1.6232745563144809E-3</v>
      </c>
      <c r="P89" s="9"/>
    </row>
    <row r="90" spans="1:16">
      <c r="A90" s="12"/>
      <c r="B90" s="25">
        <v>348.71</v>
      </c>
      <c r="C90" s="20" t="s">
        <v>211</v>
      </c>
      <c r="D90" s="47">
        <v>0</v>
      </c>
      <c r="E90" s="47">
        <v>182940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182940</v>
      </c>
      <c r="O90" s="48">
        <f t="shared" si="11"/>
        <v>1.0456403075076448</v>
      </c>
      <c r="P90" s="9"/>
    </row>
    <row r="91" spans="1:16">
      <c r="A91" s="12"/>
      <c r="B91" s="25">
        <v>348.72</v>
      </c>
      <c r="C91" s="20" t="s">
        <v>212</v>
      </c>
      <c r="D91" s="47">
        <v>0</v>
      </c>
      <c r="E91" s="47">
        <v>22904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22904</v>
      </c>
      <c r="O91" s="48">
        <f t="shared" si="11"/>
        <v>0.13091366351347489</v>
      </c>
      <c r="P91" s="9"/>
    </row>
    <row r="92" spans="1:16">
      <c r="A92" s="12"/>
      <c r="B92" s="25">
        <v>348.92099999999999</v>
      </c>
      <c r="C92" s="20" t="s">
        <v>213</v>
      </c>
      <c r="D92" s="47">
        <v>0</v>
      </c>
      <c r="E92" s="47">
        <v>44730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44730</v>
      </c>
      <c r="O92" s="48">
        <f t="shared" si="11"/>
        <v>0.25566574261953073</v>
      </c>
      <c r="P92" s="9"/>
    </row>
    <row r="93" spans="1:16">
      <c r="A93" s="12"/>
      <c r="B93" s="25">
        <v>348.92200000000003</v>
      </c>
      <c r="C93" s="20" t="s">
        <v>214</v>
      </c>
      <c r="D93" s="47">
        <v>0</v>
      </c>
      <c r="E93" s="47">
        <v>44730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44730</v>
      </c>
      <c r="O93" s="48">
        <f t="shared" si="11"/>
        <v>0.25566574261953073</v>
      </c>
      <c r="P93" s="9"/>
    </row>
    <row r="94" spans="1:16">
      <c r="A94" s="12"/>
      <c r="B94" s="25">
        <v>348.923</v>
      </c>
      <c r="C94" s="20" t="s">
        <v>215</v>
      </c>
      <c r="D94" s="47">
        <v>0</v>
      </c>
      <c r="E94" s="47">
        <v>44730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44730</v>
      </c>
      <c r="O94" s="48">
        <f t="shared" si="11"/>
        <v>0.25566574261953073</v>
      </c>
      <c r="P94" s="9"/>
    </row>
    <row r="95" spans="1:16">
      <c r="A95" s="12"/>
      <c r="B95" s="25">
        <v>348.92399999999998</v>
      </c>
      <c r="C95" s="20" t="s">
        <v>216</v>
      </c>
      <c r="D95" s="47">
        <v>0</v>
      </c>
      <c r="E95" s="47">
        <v>44730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44730</v>
      </c>
      <c r="O95" s="48">
        <f t="shared" si="11"/>
        <v>0.25566574261953073</v>
      </c>
      <c r="P95" s="9"/>
    </row>
    <row r="96" spans="1:16">
      <c r="A96" s="12"/>
      <c r="B96" s="25">
        <v>348.93</v>
      </c>
      <c r="C96" s="20" t="s">
        <v>217</v>
      </c>
      <c r="D96" s="47">
        <v>0</v>
      </c>
      <c r="E96" s="47">
        <v>630367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630367</v>
      </c>
      <c r="O96" s="48">
        <f t="shared" si="11"/>
        <v>3.6030236346489097</v>
      </c>
      <c r="P96" s="9"/>
    </row>
    <row r="97" spans="1:16">
      <c r="A97" s="12"/>
      <c r="B97" s="25">
        <v>348.99</v>
      </c>
      <c r="C97" s="20" t="s">
        <v>219</v>
      </c>
      <c r="D97" s="47">
        <v>0</v>
      </c>
      <c r="E97" s="47">
        <v>117464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117464</v>
      </c>
      <c r="O97" s="48">
        <f t="shared" si="11"/>
        <v>0.67139550170043727</v>
      </c>
      <c r="P97" s="9"/>
    </row>
    <row r="98" spans="1:16">
      <c r="A98" s="12"/>
      <c r="B98" s="25">
        <v>349</v>
      </c>
      <c r="C98" s="20" t="s">
        <v>1</v>
      </c>
      <c r="D98" s="47">
        <v>0</v>
      </c>
      <c r="E98" s="47">
        <v>99039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99039</v>
      </c>
      <c r="O98" s="48">
        <f t="shared" si="11"/>
        <v>0.5660827069817953</v>
      </c>
      <c r="P98" s="9"/>
    </row>
    <row r="99" spans="1:16" ht="15.75">
      <c r="A99" s="29" t="s">
        <v>66</v>
      </c>
      <c r="B99" s="30"/>
      <c r="C99" s="31"/>
      <c r="D99" s="32">
        <f t="shared" ref="D99:M99" si="13">SUM(D100:D105)</f>
        <v>94522</v>
      </c>
      <c r="E99" s="32">
        <f t="shared" si="13"/>
        <v>1597952</v>
      </c>
      <c r="F99" s="32">
        <f t="shared" si="13"/>
        <v>0</v>
      </c>
      <c r="G99" s="32">
        <f t="shared" si="13"/>
        <v>0</v>
      </c>
      <c r="H99" s="32">
        <f t="shared" si="13"/>
        <v>0</v>
      </c>
      <c r="I99" s="32">
        <f t="shared" si="13"/>
        <v>3302</v>
      </c>
      <c r="J99" s="32">
        <f t="shared" si="13"/>
        <v>0</v>
      </c>
      <c r="K99" s="32">
        <f t="shared" si="13"/>
        <v>0</v>
      </c>
      <c r="L99" s="32">
        <f t="shared" si="13"/>
        <v>0</v>
      </c>
      <c r="M99" s="32">
        <f t="shared" si="13"/>
        <v>0</v>
      </c>
      <c r="N99" s="32">
        <f t="shared" ref="N99:N107" si="14">SUM(D99:M99)</f>
        <v>1695776</v>
      </c>
      <c r="O99" s="46">
        <f t="shared" si="11"/>
        <v>9.6926409648195246</v>
      </c>
      <c r="P99" s="10"/>
    </row>
    <row r="100" spans="1:16">
      <c r="A100" s="13"/>
      <c r="B100" s="40">
        <v>351.1</v>
      </c>
      <c r="C100" s="21" t="s">
        <v>118</v>
      </c>
      <c r="D100" s="47">
        <v>0</v>
      </c>
      <c r="E100" s="47">
        <v>117004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117004</v>
      </c>
      <c r="O100" s="48">
        <f t="shared" si="11"/>
        <v>0.66876625417964619</v>
      </c>
      <c r="P100" s="9"/>
    </row>
    <row r="101" spans="1:16">
      <c r="A101" s="13"/>
      <c r="B101" s="40">
        <v>351.2</v>
      </c>
      <c r="C101" s="21" t="s">
        <v>119</v>
      </c>
      <c r="D101" s="47">
        <v>0</v>
      </c>
      <c r="E101" s="47">
        <v>175132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175132</v>
      </c>
      <c r="O101" s="48">
        <f t="shared" ref="O101:O123" si="15">(N101/O$125)</f>
        <v>1.0010116887199565</v>
      </c>
      <c r="P101" s="9"/>
    </row>
    <row r="102" spans="1:16">
      <c r="A102" s="13"/>
      <c r="B102" s="40">
        <v>351.5</v>
      </c>
      <c r="C102" s="21" t="s">
        <v>120</v>
      </c>
      <c r="D102" s="47">
        <v>0</v>
      </c>
      <c r="E102" s="47">
        <v>623033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623033</v>
      </c>
      <c r="O102" s="48">
        <f t="shared" si="15"/>
        <v>3.5611042839587324</v>
      </c>
      <c r="P102" s="9"/>
    </row>
    <row r="103" spans="1:16">
      <c r="A103" s="13"/>
      <c r="B103" s="40">
        <v>351.8</v>
      </c>
      <c r="C103" s="21" t="s">
        <v>220</v>
      </c>
      <c r="D103" s="47">
        <v>0</v>
      </c>
      <c r="E103" s="47">
        <v>214422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214422</v>
      </c>
      <c r="O103" s="48">
        <f t="shared" si="15"/>
        <v>1.2255837215283931</v>
      </c>
      <c r="P103" s="9"/>
    </row>
    <row r="104" spans="1:16">
      <c r="A104" s="13"/>
      <c r="B104" s="40">
        <v>354</v>
      </c>
      <c r="C104" s="21" t="s">
        <v>121</v>
      </c>
      <c r="D104" s="47">
        <v>92323</v>
      </c>
      <c r="E104" s="47">
        <v>62683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155006</v>
      </c>
      <c r="O104" s="48">
        <f t="shared" si="15"/>
        <v>0.88597639392986771</v>
      </c>
      <c r="P104" s="9"/>
    </row>
    <row r="105" spans="1:16">
      <c r="A105" s="13"/>
      <c r="B105" s="40">
        <v>359</v>
      </c>
      <c r="C105" s="21" t="s">
        <v>124</v>
      </c>
      <c r="D105" s="47">
        <v>2199</v>
      </c>
      <c r="E105" s="47">
        <v>405678</v>
      </c>
      <c r="F105" s="47">
        <v>0</v>
      </c>
      <c r="G105" s="47">
        <v>0</v>
      </c>
      <c r="H105" s="47">
        <v>0</v>
      </c>
      <c r="I105" s="47">
        <v>3302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411179</v>
      </c>
      <c r="O105" s="48">
        <f t="shared" si="15"/>
        <v>2.3501986225029294</v>
      </c>
      <c r="P105" s="9"/>
    </row>
    <row r="106" spans="1:16" ht="15.75">
      <c r="A106" s="29" t="s">
        <v>4</v>
      </c>
      <c r="B106" s="30"/>
      <c r="C106" s="31"/>
      <c r="D106" s="32">
        <f t="shared" ref="D106:M106" si="16">SUM(D107:D113)</f>
        <v>7124773</v>
      </c>
      <c r="E106" s="32">
        <f t="shared" si="16"/>
        <v>2570156</v>
      </c>
      <c r="F106" s="32">
        <f t="shared" si="16"/>
        <v>-6893</v>
      </c>
      <c r="G106" s="32">
        <f t="shared" si="16"/>
        <v>180223</v>
      </c>
      <c r="H106" s="32">
        <f t="shared" si="16"/>
        <v>0</v>
      </c>
      <c r="I106" s="32">
        <f t="shared" si="16"/>
        <v>3185468</v>
      </c>
      <c r="J106" s="32">
        <f t="shared" si="16"/>
        <v>389608</v>
      </c>
      <c r="K106" s="32">
        <f t="shared" si="16"/>
        <v>0</v>
      </c>
      <c r="L106" s="32">
        <f t="shared" si="16"/>
        <v>0</v>
      </c>
      <c r="M106" s="32">
        <f t="shared" si="16"/>
        <v>0</v>
      </c>
      <c r="N106" s="32">
        <f t="shared" si="14"/>
        <v>13443335</v>
      </c>
      <c r="O106" s="46">
        <f t="shared" si="15"/>
        <v>76.838815695464547</v>
      </c>
      <c r="P106" s="10"/>
    </row>
    <row r="107" spans="1:16">
      <c r="A107" s="12"/>
      <c r="B107" s="25">
        <v>361.1</v>
      </c>
      <c r="C107" s="20" t="s">
        <v>126</v>
      </c>
      <c r="D107" s="47">
        <v>155699</v>
      </c>
      <c r="E107" s="47">
        <v>475797</v>
      </c>
      <c r="F107" s="47">
        <v>4148</v>
      </c>
      <c r="G107" s="47">
        <v>107499</v>
      </c>
      <c r="H107" s="47">
        <v>0</v>
      </c>
      <c r="I107" s="47">
        <v>353247</v>
      </c>
      <c r="J107" s="47">
        <v>79198</v>
      </c>
      <c r="K107" s="47">
        <v>0</v>
      </c>
      <c r="L107" s="47">
        <v>0</v>
      </c>
      <c r="M107" s="47">
        <v>0</v>
      </c>
      <c r="N107" s="47">
        <f t="shared" si="14"/>
        <v>1175588</v>
      </c>
      <c r="O107" s="48">
        <f t="shared" si="15"/>
        <v>6.7193735531993939</v>
      </c>
      <c r="P107" s="9"/>
    </row>
    <row r="108" spans="1:16">
      <c r="A108" s="12"/>
      <c r="B108" s="25">
        <v>361.3</v>
      </c>
      <c r="C108" s="20" t="s">
        <v>127</v>
      </c>
      <c r="D108" s="47">
        <v>155589</v>
      </c>
      <c r="E108" s="47">
        <v>373263</v>
      </c>
      <c r="F108" s="47">
        <v>-11041</v>
      </c>
      <c r="G108" s="47">
        <v>72603</v>
      </c>
      <c r="H108" s="47">
        <v>0</v>
      </c>
      <c r="I108" s="47">
        <v>251610</v>
      </c>
      <c r="J108" s="47">
        <v>62023</v>
      </c>
      <c r="K108" s="47">
        <v>0</v>
      </c>
      <c r="L108" s="47">
        <v>0</v>
      </c>
      <c r="M108" s="47">
        <v>0</v>
      </c>
      <c r="N108" s="47">
        <f t="shared" ref="N108:N113" si="17">SUM(D108:M108)</f>
        <v>904047</v>
      </c>
      <c r="O108" s="48">
        <f t="shared" si="15"/>
        <v>5.1673115944099912</v>
      </c>
      <c r="P108" s="9"/>
    </row>
    <row r="109" spans="1:16">
      <c r="A109" s="12"/>
      <c r="B109" s="25">
        <v>362</v>
      </c>
      <c r="C109" s="20" t="s">
        <v>128</v>
      </c>
      <c r="D109" s="47">
        <v>3926581</v>
      </c>
      <c r="E109" s="47">
        <v>257058</v>
      </c>
      <c r="F109" s="47">
        <v>0</v>
      </c>
      <c r="G109" s="47">
        <v>0</v>
      </c>
      <c r="H109" s="47">
        <v>0</v>
      </c>
      <c r="I109" s="47">
        <v>1634465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5818104</v>
      </c>
      <c r="O109" s="48">
        <f t="shared" si="15"/>
        <v>33.254859821096851</v>
      </c>
      <c r="P109" s="9"/>
    </row>
    <row r="110" spans="1:16">
      <c r="A110" s="12"/>
      <c r="B110" s="25">
        <v>364</v>
      </c>
      <c r="C110" s="20" t="s">
        <v>222</v>
      </c>
      <c r="D110" s="47">
        <v>12865</v>
      </c>
      <c r="E110" s="47">
        <v>15451</v>
      </c>
      <c r="F110" s="47">
        <v>0</v>
      </c>
      <c r="G110" s="47">
        <v>0</v>
      </c>
      <c r="H110" s="47">
        <v>0</v>
      </c>
      <c r="I110" s="47">
        <v>49385</v>
      </c>
      <c r="J110" s="47">
        <v>27842</v>
      </c>
      <c r="K110" s="47">
        <v>0</v>
      </c>
      <c r="L110" s="47">
        <v>0</v>
      </c>
      <c r="M110" s="47">
        <v>0</v>
      </c>
      <c r="N110" s="47">
        <f t="shared" si="17"/>
        <v>105543</v>
      </c>
      <c r="O110" s="48">
        <f t="shared" si="15"/>
        <v>0.60325798062358893</v>
      </c>
      <c r="P110" s="9"/>
    </row>
    <row r="111" spans="1:16">
      <c r="A111" s="12"/>
      <c r="B111" s="25">
        <v>365</v>
      </c>
      <c r="C111" s="20" t="s">
        <v>223</v>
      </c>
      <c r="D111" s="47">
        <v>2533</v>
      </c>
      <c r="E111" s="47">
        <v>50134</v>
      </c>
      <c r="F111" s="47">
        <v>0</v>
      </c>
      <c r="G111" s="47">
        <v>0</v>
      </c>
      <c r="H111" s="47">
        <v>0</v>
      </c>
      <c r="I111" s="47">
        <v>375808</v>
      </c>
      <c r="J111" s="47">
        <v>1782</v>
      </c>
      <c r="K111" s="47">
        <v>0</v>
      </c>
      <c r="L111" s="47">
        <v>0</v>
      </c>
      <c r="M111" s="47">
        <v>0</v>
      </c>
      <c r="N111" s="47">
        <f t="shared" si="17"/>
        <v>430257</v>
      </c>
      <c r="O111" s="48">
        <f t="shared" si="15"/>
        <v>2.4592438055499986</v>
      </c>
      <c r="P111" s="9"/>
    </row>
    <row r="112" spans="1:16">
      <c r="A112" s="12"/>
      <c r="B112" s="25">
        <v>366</v>
      </c>
      <c r="C112" s="20" t="s">
        <v>131</v>
      </c>
      <c r="D112" s="47">
        <v>493491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493491</v>
      </c>
      <c r="O112" s="48">
        <f t="shared" si="15"/>
        <v>2.8206738875710897</v>
      </c>
      <c r="P112" s="9"/>
    </row>
    <row r="113" spans="1:119">
      <c r="A113" s="12"/>
      <c r="B113" s="25">
        <v>369.9</v>
      </c>
      <c r="C113" s="20" t="s">
        <v>132</v>
      </c>
      <c r="D113" s="47">
        <v>2378015</v>
      </c>
      <c r="E113" s="47">
        <v>1398453</v>
      </c>
      <c r="F113" s="47">
        <v>0</v>
      </c>
      <c r="G113" s="47">
        <v>121</v>
      </c>
      <c r="H113" s="47">
        <v>0</v>
      </c>
      <c r="I113" s="47">
        <v>520953</v>
      </c>
      <c r="J113" s="47">
        <v>218763</v>
      </c>
      <c r="K113" s="47">
        <v>0</v>
      </c>
      <c r="L113" s="47">
        <v>0</v>
      </c>
      <c r="M113" s="47">
        <v>0</v>
      </c>
      <c r="N113" s="47">
        <f t="shared" si="17"/>
        <v>4516305</v>
      </c>
      <c r="O113" s="48">
        <f t="shared" si="15"/>
        <v>25.814095053013631</v>
      </c>
      <c r="P113" s="9"/>
    </row>
    <row r="114" spans="1:119" ht="15.75">
      <c r="A114" s="29" t="s">
        <v>67</v>
      </c>
      <c r="B114" s="30"/>
      <c r="C114" s="31"/>
      <c r="D114" s="32">
        <f t="shared" ref="D114:M114" si="18">SUM(D115:D122)</f>
        <v>1202143</v>
      </c>
      <c r="E114" s="32">
        <f t="shared" si="18"/>
        <v>4677609</v>
      </c>
      <c r="F114" s="32">
        <f t="shared" si="18"/>
        <v>2620903</v>
      </c>
      <c r="G114" s="32">
        <f t="shared" si="18"/>
        <v>25000</v>
      </c>
      <c r="H114" s="32">
        <f t="shared" si="18"/>
        <v>0</v>
      </c>
      <c r="I114" s="32">
        <f t="shared" si="18"/>
        <v>2060763</v>
      </c>
      <c r="J114" s="32">
        <f t="shared" si="18"/>
        <v>1472808</v>
      </c>
      <c r="K114" s="32">
        <f t="shared" si="18"/>
        <v>0</v>
      </c>
      <c r="L114" s="32">
        <f t="shared" si="18"/>
        <v>0</v>
      </c>
      <c r="M114" s="32">
        <f t="shared" si="18"/>
        <v>0</v>
      </c>
      <c r="N114" s="32">
        <f>SUM(D114:M114)</f>
        <v>12059226</v>
      </c>
      <c r="O114" s="46">
        <f t="shared" si="15"/>
        <v>68.92758709382413</v>
      </c>
      <c r="P114" s="9"/>
    </row>
    <row r="115" spans="1:119">
      <c r="A115" s="12"/>
      <c r="B115" s="25">
        <v>381</v>
      </c>
      <c r="C115" s="20" t="s">
        <v>133</v>
      </c>
      <c r="D115" s="47">
        <v>451407</v>
      </c>
      <c r="E115" s="47">
        <v>3714843</v>
      </c>
      <c r="F115" s="47">
        <v>2620903</v>
      </c>
      <c r="G115" s="47">
        <v>25000</v>
      </c>
      <c r="H115" s="47">
        <v>0</v>
      </c>
      <c r="I115" s="47">
        <v>88065</v>
      </c>
      <c r="J115" s="47">
        <v>1472808</v>
      </c>
      <c r="K115" s="47">
        <v>0</v>
      </c>
      <c r="L115" s="47">
        <v>0</v>
      </c>
      <c r="M115" s="47">
        <v>0</v>
      </c>
      <c r="N115" s="47">
        <f>SUM(D115:M115)</f>
        <v>8373026</v>
      </c>
      <c r="O115" s="48">
        <f t="shared" si="15"/>
        <v>47.858169243519761</v>
      </c>
      <c r="P115" s="9"/>
    </row>
    <row r="116" spans="1:119">
      <c r="A116" s="12"/>
      <c r="B116" s="25">
        <v>384</v>
      </c>
      <c r="C116" s="20" t="s">
        <v>134</v>
      </c>
      <c r="D116" s="47">
        <v>750736</v>
      </c>
      <c r="E116" s="47">
        <v>962766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ref="N116:N122" si="19">SUM(D116:M116)</f>
        <v>1713502</v>
      </c>
      <c r="O116" s="48">
        <f t="shared" si="15"/>
        <v>9.7939584464576601</v>
      </c>
      <c r="P116" s="9"/>
    </row>
    <row r="117" spans="1:119">
      <c r="A117" s="12"/>
      <c r="B117" s="25">
        <v>389.2</v>
      </c>
      <c r="C117" s="20" t="s">
        <v>233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187881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187881</v>
      </c>
      <c r="O117" s="48">
        <f t="shared" si="15"/>
        <v>1.0738818553342289</v>
      </c>
      <c r="P117" s="9"/>
    </row>
    <row r="118" spans="1:119">
      <c r="A118" s="12"/>
      <c r="B118" s="25">
        <v>389.3</v>
      </c>
      <c r="C118" s="20" t="s">
        <v>234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16700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16700</v>
      </c>
      <c r="O118" s="48">
        <f t="shared" si="15"/>
        <v>9.5453116515675465E-2</v>
      </c>
      <c r="P118" s="9"/>
    </row>
    <row r="119" spans="1:119">
      <c r="A119" s="12"/>
      <c r="B119" s="25">
        <v>389.4</v>
      </c>
      <c r="C119" s="20" t="s">
        <v>224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40715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40715</v>
      </c>
      <c r="O119" s="48">
        <f t="shared" si="15"/>
        <v>0.23271698436740876</v>
      </c>
      <c r="P119" s="9"/>
    </row>
    <row r="120" spans="1:119">
      <c r="A120" s="12"/>
      <c r="B120" s="25">
        <v>389.6</v>
      </c>
      <c r="C120" s="20" t="s">
        <v>225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147019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147019</v>
      </c>
      <c r="O120" s="48">
        <f t="shared" si="15"/>
        <v>0.84032465491126285</v>
      </c>
      <c r="P120" s="9"/>
    </row>
    <row r="121" spans="1:119">
      <c r="A121" s="12"/>
      <c r="B121" s="25">
        <v>389.7</v>
      </c>
      <c r="C121" s="20" t="s">
        <v>226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1401600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1401600</v>
      </c>
      <c r="O121" s="48">
        <f t="shared" si="15"/>
        <v>8.0112028807407611</v>
      </c>
      <c r="P121" s="9"/>
    </row>
    <row r="122" spans="1:119" ht="15.75" thickBot="1">
      <c r="A122" s="12"/>
      <c r="B122" s="25">
        <v>389.9</v>
      </c>
      <c r="C122" s="20" t="s">
        <v>227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178783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178783</v>
      </c>
      <c r="O122" s="48">
        <f t="shared" si="15"/>
        <v>1.0218799119773656</v>
      </c>
      <c r="P122" s="9"/>
    </row>
    <row r="123" spans="1:119" ht="16.5" thickBot="1">
      <c r="A123" s="14" t="s">
        <v>101</v>
      </c>
      <c r="B123" s="23"/>
      <c r="C123" s="22"/>
      <c r="D123" s="15">
        <f t="shared" ref="D123:M123" si="20">SUM(D5,D9,D22,D51,D99,D106,D114)</f>
        <v>83110629</v>
      </c>
      <c r="E123" s="15">
        <f t="shared" si="20"/>
        <v>62013148</v>
      </c>
      <c r="F123" s="15">
        <f t="shared" si="20"/>
        <v>2614010</v>
      </c>
      <c r="G123" s="15">
        <f t="shared" si="20"/>
        <v>627028</v>
      </c>
      <c r="H123" s="15">
        <f t="shared" si="20"/>
        <v>0</v>
      </c>
      <c r="I123" s="15">
        <f t="shared" si="20"/>
        <v>41481875</v>
      </c>
      <c r="J123" s="15">
        <f t="shared" si="20"/>
        <v>16747949</v>
      </c>
      <c r="K123" s="15">
        <f t="shared" si="20"/>
        <v>0</v>
      </c>
      <c r="L123" s="15">
        <f t="shared" si="20"/>
        <v>0</v>
      </c>
      <c r="M123" s="15">
        <f t="shared" si="20"/>
        <v>0</v>
      </c>
      <c r="N123" s="15">
        <f>SUM(D123:M123)</f>
        <v>206594639</v>
      </c>
      <c r="O123" s="38">
        <f t="shared" si="15"/>
        <v>1180.8444399988568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19" t="s">
        <v>235</v>
      </c>
      <c r="M125" s="119"/>
      <c r="N125" s="119"/>
      <c r="O125" s="44">
        <v>174955</v>
      </c>
    </row>
    <row r="126" spans="1:119">
      <c r="A126" s="120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8"/>
    </row>
    <row r="127" spans="1:119" ht="15.75" customHeight="1" thickBot="1">
      <c r="A127" s="121" t="s">
        <v>164</v>
      </c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1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3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146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SUM(D6:D8)</f>
        <v>42873673</v>
      </c>
      <c r="E5" s="27">
        <f t="shared" si="0"/>
        <v>22135320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0" si="1">SUM(D5:M5)</f>
        <v>65008993</v>
      </c>
      <c r="O5" s="33">
        <f t="shared" ref="O5:O36" si="2">(N5/O$128)</f>
        <v>374.02762243395011</v>
      </c>
      <c r="P5" s="6"/>
    </row>
    <row r="6" spans="1:133">
      <c r="A6" s="12"/>
      <c r="B6" s="25">
        <v>311</v>
      </c>
      <c r="C6" s="20" t="s">
        <v>3</v>
      </c>
      <c r="D6" s="47">
        <v>41438278</v>
      </c>
      <c r="E6" s="47">
        <v>15702371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57140649</v>
      </c>
      <c r="O6" s="48">
        <f t="shared" si="2"/>
        <v>328.75730115990058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6432949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6432949</v>
      </c>
      <c r="O7" s="48">
        <f t="shared" si="2"/>
        <v>37.011811884378162</v>
      </c>
      <c r="P7" s="9"/>
    </row>
    <row r="8" spans="1:133">
      <c r="A8" s="12"/>
      <c r="B8" s="25">
        <v>315</v>
      </c>
      <c r="C8" s="20" t="s">
        <v>181</v>
      </c>
      <c r="D8" s="47">
        <v>1435395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1435395</v>
      </c>
      <c r="O8" s="48">
        <f t="shared" si="2"/>
        <v>8.2585093896713619</v>
      </c>
      <c r="P8" s="9"/>
    </row>
    <row r="9" spans="1:133" ht="15.75">
      <c r="A9" s="29" t="s">
        <v>15</v>
      </c>
      <c r="B9" s="30"/>
      <c r="C9" s="31"/>
      <c r="D9" s="32">
        <f t="shared" ref="D9:M9" si="3">SUM(D10:D18)</f>
        <v>25045</v>
      </c>
      <c r="E9" s="32">
        <f t="shared" si="3"/>
        <v>11379441</v>
      </c>
      <c r="F9" s="32">
        <f t="shared" si="3"/>
        <v>0</v>
      </c>
      <c r="G9" s="32">
        <f t="shared" si="3"/>
        <v>0</v>
      </c>
      <c r="H9" s="32">
        <f t="shared" si="3"/>
        <v>0</v>
      </c>
      <c r="I9" s="32">
        <f t="shared" si="3"/>
        <v>6783683</v>
      </c>
      <c r="J9" s="32">
        <f t="shared" si="3"/>
        <v>0</v>
      </c>
      <c r="K9" s="32">
        <f t="shared" si="3"/>
        <v>0</v>
      </c>
      <c r="L9" s="32">
        <f t="shared" si="3"/>
        <v>0</v>
      </c>
      <c r="M9" s="32">
        <f t="shared" si="3"/>
        <v>0</v>
      </c>
      <c r="N9" s="45">
        <f t="shared" si="1"/>
        <v>18188169</v>
      </c>
      <c r="O9" s="46">
        <f t="shared" si="2"/>
        <v>104.64517743717205</v>
      </c>
      <c r="P9" s="10"/>
    </row>
    <row r="10" spans="1:133">
      <c r="A10" s="12"/>
      <c r="B10" s="25">
        <v>322</v>
      </c>
      <c r="C10" s="20" t="s">
        <v>0</v>
      </c>
      <c r="D10" s="47">
        <v>0</v>
      </c>
      <c r="E10" s="47">
        <v>36049</v>
      </c>
      <c r="F10" s="47">
        <v>0</v>
      </c>
      <c r="G10" s="47">
        <v>0</v>
      </c>
      <c r="H10" s="47">
        <v>0</v>
      </c>
      <c r="I10" s="47">
        <v>2034201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2070250</v>
      </c>
      <c r="O10" s="48">
        <f t="shared" si="2"/>
        <v>11.911131823621467</v>
      </c>
      <c r="P10" s="9"/>
    </row>
    <row r="11" spans="1:133">
      <c r="A11" s="12"/>
      <c r="B11" s="25">
        <v>323.7</v>
      </c>
      <c r="C11" s="20" t="s">
        <v>17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32000</v>
      </c>
      <c r="J11" s="47">
        <v>0</v>
      </c>
      <c r="K11" s="47">
        <v>0</v>
      </c>
      <c r="L11" s="47">
        <v>0</v>
      </c>
      <c r="M11" s="47">
        <v>0</v>
      </c>
      <c r="N11" s="47">
        <f t="shared" ref="N11:N17" si="4">SUM(D11:M11)</f>
        <v>32000</v>
      </c>
      <c r="O11" s="48">
        <f t="shared" si="2"/>
        <v>0.1841112031667127</v>
      </c>
      <c r="P11" s="9"/>
    </row>
    <row r="12" spans="1:133">
      <c r="A12" s="12"/>
      <c r="B12" s="25">
        <v>324.11</v>
      </c>
      <c r="C12" s="20" t="s">
        <v>18</v>
      </c>
      <c r="D12" s="47">
        <v>0</v>
      </c>
      <c r="E12" s="47">
        <v>578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4"/>
        <v>578</v>
      </c>
      <c r="O12" s="48">
        <f t="shared" si="2"/>
        <v>3.3255086071987479E-3</v>
      </c>
      <c r="P12" s="9"/>
    </row>
    <row r="13" spans="1:133">
      <c r="A13" s="12"/>
      <c r="B13" s="25">
        <v>324.31</v>
      </c>
      <c r="C13" s="20" t="s">
        <v>20</v>
      </c>
      <c r="D13" s="47">
        <v>0</v>
      </c>
      <c r="E13" s="47">
        <v>-8244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4"/>
        <v>-8244</v>
      </c>
      <c r="O13" s="48">
        <f t="shared" si="2"/>
        <v>-4.7431648715824358E-2</v>
      </c>
      <c r="P13" s="9"/>
    </row>
    <row r="14" spans="1:133">
      <c r="A14" s="12"/>
      <c r="B14" s="25">
        <v>324.61</v>
      </c>
      <c r="C14" s="20" t="s">
        <v>22</v>
      </c>
      <c r="D14" s="47">
        <v>0</v>
      </c>
      <c r="E14" s="47">
        <v>602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602</v>
      </c>
      <c r="O14" s="48">
        <f t="shared" si="2"/>
        <v>3.4635920095737825E-3</v>
      </c>
      <c r="P14" s="9"/>
    </row>
    <row r="15" spans="1:133">
      <c r="A15" s="12"/>
      <c r="B15" s="25">
        <v>324.70999999999998</v>
      </c>
      <c r="C15" s="20" t="s">
        <v>24</v>
      </c>
      <c r="D15" s="47">
        <v>0</v>
      </c>
      <c r="E15" s="47">
        <v>890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890</v>
      </c>
      <c r="O15" s="48">
        <f t="shared" si="2"/>
        <v>5.120592838074197E-3</v>
      </c>
      <c r="P15" s="9"/>
    </row>
    <row r="16" spans="1:133">
      <c r="A16" s="12"/>
      <c r="B16" s="25">
        <v>325.10000000000002</v>
      </c>
      <c r="C16" s="20" t="s">
        <v>26</v>
      </c>
      <c r="D16" s="47">
        <v>0</v>
      </c>
      <c r="E16" s="47">
        <v>248077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248077</v>
      </c>
      <c r="O16" s="48">
        <f t="shared" si="2"/>
        <v>1.4273048421246433</v>
      </c>
      <c r="P16" s="9"/>
    </row>
    <row r="17" spans="1:16">
      <c r="A17" s="12"/>
      <c r="B17" s="25">
        <v>325.2</v>
      </c>
      <c r="C17" s="20" t="s">
        <v>27</v>
      </c>
      <c r="D17" s="47">
        <v>0</v>
      </c>
      <c r="E17" s="47">
        <v>11100364</v>
      </c>
      <c r="F17" s="47">
        <v>0</v>
      </c>
      <c r="G17" s="47">
        <v>0</v>
      </c>
      <c r="H17" s="47">
        <v>0</v>
      </c>
      <c r="I17" s="47">
        <v>4716182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15816546</v>
      </c>
      <c r="O17" s="48">
        <f t="shared" si="2"/>
        <v>91.000103562551786</v>
      </c>
      <c r="P17" s="9"/>
    </row>
    <row r="18" spans="1:16">
      <c r="A18" s="12"/>
      <c r="B18" s="25">
        <v>329</v>
      </c>
      <c r="C18" s="20" t="s">
        <v>28</v>
      </c>
      <c r="D18" s="47">
        <v>25045</v>
      </c>
      <c r="E18" s="47">
        <v>1125</v>
      </c>
      <c r="F18" s="47">
        <v>0</v>
      </c>
      <c r="G18" s="47">
        <v>0</v>
      </c>
      <c r="H18" s="47">
        <v>0</v>
      </c>
      <c r="I18" s="47">
        <v>1300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27470</v>
      </c>
      <c r="O18" s="48">
        <f t="shared" si="2"/>
        <v>0.15804796096842494</v>
      </c>
      <c r="P18" s="9"/>
    </row>
    <row r="19" spans="1:16" ht="15.75">
      <c r="A19" s="29" t="s">
        <v>31</v>
      </c>
      <c r="B19" s="30"/>
      <c r="C19" s="31"/>
      <c r="D19" s="32">
        <f t="shared" ref="D19:M19" si="5">SUM(D20:D50)</f>
        <v>15888128</v>
      </c>
      <c r="E19" s="32">
        <f t="shared" si="5"/>
        <v>8260602</v>
      </c>
      <c r="F19" s="32">
        <f t="shared" si="5"/>
        <v>0</v>
      </c>
      <c r="G19" s="32">
        <f t="shared" si="5"/>
        <v>0</v>
      </c>
      <c r="H19" s="32">
        <f t="shared" si="5"/>
        <v>0</v>
      </c>
      <c r="I19" s="32">
        <f t="shared" si="5"/>
        <v>442499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>SUM(D19:M19)</f>
        <v>24591229</v>
      </c>
      <c r="O19" s="46">
        <f t="shared" si="2"/>
        <v>141.4850237043174</v>
      </c>
      <c r="P19" s="10"/>
    </row>
    <row r="20" spans="1:16">
      <c r="A20" s="12"/>
      <c r="B20" s="25">
        <v>331.1</v>
      </c>
      <c r="C20" s="20" t="s">
        <v>29</v>
      </c>
      <c r="D20" s="47">
        <v>50038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50038</v>
      </c>
      <c r="O20" s="48">
        <f t="shared" si="2"/>
        <v>0.28789238700174907</v>
      </c>
      <c r="P20" s="9"/>
    </row>
    <row r="21" spans="1:16">
      <c r="A21" s="12"/>
      <c r="B21" s="25">
        <v>331.2</v>
      </c>
      <c r="C21" s="20" t="s">
        <v>30</v>
      </c>
      <c r="D21" s="47">
        <v>368210</v>
      </c>
      <c r="E21" s="47">
        <v>145977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514187</v>
      </c>
      <c r="O21" s="48">
        <f t="shared" si="2"/>
        <v>2.9583621007088281</v>
      </c>
      <c r="P21" s="9"/>
    </row>
    <row r="22" spans="1:16">
      <c r="A22" s="12"/>
      <c r="B22" s="25">
        <v>331.39</v>
      </c>
      <c r="C22" s="20" t="s">
        <v>161</v>
      </c>
      <c r="D22" s="47">
        <v>0</v>
      </c>
      <c r="E22" s="47">
        <v>106796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0" si="6">SUM(D22:M22)</f>
        <v>106796</v>
      </c>
      <c r="O22" s="48">
        <f t="shared" si="2"/>
        <v>0.61444812666850779</v>
      </c>
      <c r="P22" s="9"/>
    </row>
    <row r="23" spans="1:16">
      <c r="A23" s="12"/>
      <c r="B23" s="25">
        <v>331.42</v>
      </c>
      <c r="C23" s="20" t="s">
        <v>36</v>
      </c>
      <c r="D23" s="47">
        <v>1177796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1177796</v>
      </c>
      <c r="O23" s="48">
        <f t="shared" si="2"/>
        <v>6.7764199576544231</v>
      </c>
      <c r="P23" s="9"/>
    </row>
    <row r="24" spans="1:16">
      <c r="A24" s="12"/>
      <c r="B24" s="25">
        <v>331.49</v>
      </c>
      <c r="C24" s="20" t="s">
        <v>37</v>
      </c>
      <c r="D24" s="47">
        <v>0</v>
      </c>
      <c r="E24" s="47">
        <v>277480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277480</v>
      </c>
      <c r="O24" s="48">
        <f t="shared" si="2"/>
        <v>1.5964742704593575</v>
      </c>
      <c r="P24" s="9"/>
    </row>
    <row r="25" spans="1:16">
      <c r="A25" s="12"/>
      <c r="B25" s="25">
        <v>331.5</v>
      </c>
      <c r="C25" s="20" t="s">
        <v>32</v>
      </c>
      <c r="D25" s="47">
        <v>781369</v>
      </c>
      <c r="E25" s="47">
        <v>242073</v>
      </c>
      <c r="F25" s="47">
        <v>0</v>
      </c>
      <c r="G25" s="47">
        <v>0</v>
      </c>
      <c r="H25" s="47">
        <v>0</v>
      </c>
      <c r="I25" s="47">
        <v>379285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1402727</v>
      </c>
      <c r="O25" s="48">
        <f t="shared" si="2"/>
        <v>8.0705548651385435</v>
      </c>
      <c r="P25" s="9"/>
    </row>
    <row r="26" spans="1:16">
      <c r="A26" s="12"/>
      <c r="B26" s="25">
        <v>331.65</v>
      </c>
      <c r="C26" s="20" t="s">
        <v>38</v>
      </c>
      <c r="D26" s="47">
        <v>0</v>
      </c>
      <c r="E26" s="47">
        <v>176758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176758</v>
      </c>
      <c r="O26" s="48">
        <f t="shared" si="2"/>
        <v>1.0169727515419313</v>
      </c>
      <c r="P26" s="9"/>
    </row>
    <row r="27" spans="1:16">
      <c r="A27" s="12"/>
      <c r="B27" s="25">
        <v>331.7</v>
      </c>
      <c r="C27" s="20" t="s">
        <v>33</v>
      </c>
      <c r="D27" s="47">
        <v>0</v>
      </c>
      <c r="E27" s="47">
        <v>431472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431472</v>
      </c>
      <c r="O27" s="48">
        <f t="shared" si="2"/>
        <v>2.4824634078983707</v>
      </c>
      <c r="P27" s="9"/>
    </row>
    <row r="28" spans="1:16">
      <c r="A28" s="12"/>
      <c r="B28" s="25">
        <v>331.82</v>
      </c>
      <c r="C28" s="20" t="s">
        <v>176</v>
      </c>
      <c r="D28" s="47">
        <v>34290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34290</v>
      </c>
      <c r="O28" s="48">
        <f t="shared" si="2"/>
        <v>0.19728666114333057</v>
      </c>
      <c r="P28" s="9"/>
    </row>
    <row r="29" spans="1:16">
      <c r="A29" s="12"/>
      <c r="B29" s="25">
        <v>331.9</v>
      </c>
      <c r="C29" s="20" t="s">
        <v>34</v>
      </c>
      <c r="D29" s="47">
        <v>0</v>
      </c>
      <c r="E29" s="47">
        <v>11644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11644</v>
      </c>
      <c r="O29" s="48">
        <f t="shared" si="2"/>
        <v>6.699346405228758E-2</v>
      </c>
      <c r="P29" s="9"/>
    </row>
    <row r="30" spans="1:16">
      <c r="A30" s="12"/>
      <c r="B30" s="25">
        <v>334.2</v>
      </c>
      <c r="C30" s="20" t="s">
        <v>35</v>
      </c>
      <c r="D30" s="47">
        <v>133623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133623</v>
      </c>
      <c r="O30" s="48">
        <f t="shared" si="2"/>
        <v>0.76879660314830156</v>
      </c>
      <c r="P30" s="9"/>
    </row>
    <row r="31" spans="1:16">
      <c r="A31" s="12"/>
      <c r="B31" s="25">
        <v>334.36</v>
      </c>
      <c r="C31" s="20" t="s">
        <v>39</v>
      </c>
      <c r="D31" s="47">
        <v>0</v>
      </c>
      <c r="E31" s="47">
        <v>130363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7" si="7">SUM(D31:M31)</f>
        <v>130363</v>
      </c>
      <c r="O31" s="48">
        <f t="shared" si="2"/>
        <v>0.75004027432569276</v>
      </c>
      <c r="P31" s="9"/>
    </row>
    <row r="32" spans="1:16">
      <c r="A32" s="12"/>
      <c r="B32" s="25">
        <v>334.42</v>
      </c>
      <c r="C32" s="20" t="s">
        <v>41</v>
      </c>
      <c r="D32" s="47">
        <v>249593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249593</v>
      </c>
      <c r="O32" s="48">
        <f t="shared" si="2"/>
        <v>1.4360271103746662</v>
      </c>
      <c r="P32" s="9"/>
    </row>
    <row r="33" spans="1:16">
      <c r="A33" s="12"/>
      <c r="B33" s="25">
        <v>334.49</v>
      </c>
      <c r="C33" s="20" t="s">
        <v>42</v>
      </c>
      <c r="D33" s="47">
        <v>0</v>
      </c>
      <c r="E33" s="47">
        <v>312470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312470</v>
      </c>
      <c r="O33" s="48">
        <f t="shared" si="2"/>
        <v>1.7977883641719599</v>
      </c>
      <c r="P33" s="9"/>
    </row>
    <row r="34" spans="1:16">
      <c r="A34" s="12"/>
      <c r="B34" s="25">
        <v>334.5</v>
      </c>
      <c r="C34" s="20" t="s">
        <v>43</v>
      </c>
      <c r="D34" s="47">
        <v>163</v>
      </c>
      <c r="E34" s="47">
        <v>3245</v>
      </c>
      <c r="F34" s="47">
        <v>0</v>
      </c>
      <c r="G34" s="47">
        <v>0</v>
      </c>
      <c r="H34" s="47">
        <v>0</v>
      </c>
      <c r="I34" s="47">
        <v>63214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66622</v>
      </c>
      <c r="O34" s="48">
        <f t="shared" si="2"/>
        <v>0.38330801804289794</v>
      </c>
      <c r="P34" s="9"/>
    </row>
    <row r="35" spans="1:16">
      <c r="A35" s="12"/>
      <c r="B35" s="25">
        <v>334.69</v>
      </c>
      <c r="C35" s="20" t="s">
        <v>44</v>
      </c>
      <c r="D35" s="47">
        <v>0</v>
      </c>
      <c r="E35" s="47">
        <v>18500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18500</v>
      </c>
      <c r="O35" s="48">
        <f t="shared" si="2"/>
        <v>0.10643928933075578</v>
      </c>
      <c r="P35" s="9"/>
    </row>
    <row r="36" spans="1:16">
      <c r="A36" s="12"/>
      <c r="B36" s="25">
        <v>334.7</v>
      </c>
      <c r="C36" s="20" t="s">
        <v>45</v>
      </c>
      <c r="D36" s="47">
        <v>262585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262585</v>
      </c>
      <c r="O36" s="48">
        <f t="shared" si="2"/>
        <v>1.5107762588603517</v>
      </c>
      <c r="P36" s="9"/>
    </row>
    <row r="37" spans="1:16">
      <c r="A37" s="12"/>
      <c r="B37" s="25">
        <v>335.12</v>
      </c>
      <c r="C37" s="20" t="s">
        <v>182</v>
      </c>
      <c r="D37" s="47">
        <v>3837535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3837535</v>
      </c>
      <c r="O37" s="48">
        <f t="shared" ref="O37:O68" si="8">(N37/O$128)</f>
        <v>22.079162063886589</v>
      </c>
      <c r="P37" s="9"/>
    </row>
    <row r="38" spans="1:16">
      <c r="A38" s="12"/>
      <c r="B38" s="25">
        <v>335.13</v>
      </c>
      <c r="C38" s="20" t="s">
        <v>183</v>
      </c>
      <c r="D38" s="47">
        <v>42648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42648</v>
      </c>
      <c r="O38" s="48">
        <f t="shared" si="8"/>
        <v>0.24537420602043633</v>
      </c>
      <c r="P38" s="9"/>
    </row>
    <row r="39" spans="1:16">
      <c r="A39" s="12"/>
      <c r="B39" s="25">
        <v>335.14</v>
      </c>
      <c r="C39" s="20" t="s">
        <v>184</v>
      </c>
      <c r="D39" s="47">
        <v>39967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39967</v>
      </c>
      <c r="O39" s="48">
        <f t="shared" si="8"/>
        <v>0.2299491392801252</v>
      </c>
      <c r="P39" s="9"/>
    </row>
    <row r="40" spans="1:16">
      <c r="A40" s="12"/>
      <c r="B40" s="25">
        <v>335.15</v>
      </c>
      <c r="C40" s="20" t="s">
        <v>185</v>
      </c>
      <c r="D40" s="47">
        <v>70323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70323</v>
      </c>
      <c r="O40" s="48">
        <f t="shared" si="8"/>
        <v>0.40460162938414801</v>
      </c>
      <c r="P40" s="9"/>
    </row>
    <row r="41" spans="1:16">
      <c r="A41" s="12"/>
      <c r="B41" s="25">
        <v>335.16</v>
      </c>
      <c r="C41" s="20" t="s">
        <v>186</v>
      </c>
      <c r="D41" s="47">
        <v>236750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236750</v>
      </c>
      <c r="O41" s="48">
        <f t="shared" si="8"/>
        <v>1.3621352296787259</v>
      </c>
      <c r="P41" s="9"/>
    </row>
    <row r="42" spans="1:16">
      <c r="A42" s="12"/>
      <c r="B42" s="25">
        <v>335.18</v>
      </c>
      <c r="C42" s="20" t="s">
        <v>187</v>
      </c>
      <c r="D42" s="47">
        <v>7607684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7607684</v>
      </c>
      <c r="O42" s="48">
        <f t="shared" si="8"/>
        <v>43.77062045475467</v>
      </c>
      <c r="P42" s="9"/>
    </row>
    <row r="43" spans="1:16">
      <c r="A43" s="12"/>
      <c r="B43" s="25">
        <v>335.21</v>
      </c>
      <c r="C43" s="20" t="s">
        <v>52</v>
      </c>
      <c r="D43" s="47">
        <v>0</v>
      </c>
      <c r="E43" s="47">
        <v>54563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54563</v>
      </c>
      <c r="O43" s="48">
        <f t="shared" si="8"/>
        <v>0.31392686182454205</v>
      </c>
      <c r="P43" s="9"/>
    </row>
    <row r="44" spans="1:16">
      <c r="A44" s="12"/>
      <c r="B44" s="25">
        <v>335.49</v>
      </c>
      <c r="C44" s="20" t="s">
        <v>53</v>
      </c>
      <c r="D44" s="47">
        <v>0</v>
      </c>
      <c r="E44" s="47">
        <v>2520884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2520884</v>
      </c>
      <c r="O44" s="48">
        <f t="shared" si="8"/>
        <v>14.503843321366105</v>
      </c>
      <c r="P44" s="9"/>
    </row>
    <row r="45" spans="1:16">
      <c r="A45" s="12"/>
      <c r="B45" s="25">
        <v>335.5</v>
      </c>
      <c r="C45" s="20" t="s">
        <v>54</v>
      </c>
      <c r="D45" s="47">
        <v>0</v>
      </c>
      <c r="E45" s="47">
        <v>427798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427798</v>
      </c>
      <c r="O45" s="48">
        <f t="shared" si="8"/>
        <v>2.4613251403847922</v>
      </c>
      <c r="P45" s="9"/>
    </row>
    <row r="46" spans="1:16">
      <c r="A46" s="12"/>
      <c r="B46" s="25">
        <v>335.7</v>
      </c>
      <c r="C46" s="20" t="s">
        <v>56</v>
      </c>
      <c r="D46" s="47">
        <v>0</v>
      </c>
      <c r="E46" s="47">
        <v>45196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45196</v>
      </c>
      <c r="O46" s="48">
        <f t="shared" si="8"/>
        <v>0.26003406057258582</v>
      </c>
      <c r="P46" s="9"/>
    </row>
    <row r="47" spans="1:16">
      <c r="A47" s="12"/>
      <c r="B47" s="25">
        <v>335.8</v>
      </c>
      <c r="C47" s="20" t="s">
        <v>57</v>
      </c>
      <c r="D47" s="47">
        <v>0</v>
      </c>
      <c r="E47" s="47">
        <v>2625667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2625667</v>
      </c>
      <c r="O47" s="48">
        <f t="shared" si="8"/>
        <v>15.106709702660407</v>
      </c>
      <c r="P47" s="9"/>
    </row>
    <row r="48" spans="1:16">
      <c r="A48" s="12"/>
      <c r="B48" s="25">
        <v>337.3</v>
      </c>
      <c r="C48" s="20" t="s">
        <v>58</v>
      </c>
      <c r="D48" s="47">
        <v>0</v>
      </c>
      <c r="E48" s="47">
        <v>50862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50862</v>
      </c>
      <c r="O48" s="48">
        <f t="shared" si="8"/>
        <v>0.29263325048329192</v>
      </c>
      <c r="P48" s="9"/>
    </row>
    <row r="49" spans="1:16">
      <c r="A49" s="12"/>
      <c r="B49" s="25">
        <v>337.5</v>
      </c>
      <c r="C49" s="20" t="s">
        <v>153</v>
      </c>
      <c r="D49" s="47">
        <v>65932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65932</v>
      </c>
      <c r="O49" s="48">
        <f t="shared" si="8"/>
        <v>0.37933812022461566</v>
      </c>
      <c r="P49" s="9"/>
    </row>
    <row r="50" spans="1:16">
      <c r="A50" s="12"/>
      <c r="B50" s="25">
        <v>338</v>
      </c>
      <c r="C50" s="20" t="s">
        <v>59</v>
      </c>
      <c r="D50" s="47">
        <v>929622</v>
      </c>
      <c r="E50" s="47">
        <v>678854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1608476</v>
      </c>
      <c r="O50" s="48">
        <f t="shared" si="8"/>
        <v>9.2543266132744186</v>
      </c>
      <c r="P50" s="9"/>
    </row>
    <row r="51" spans="1:16" ht="15.75">
      <c r="A51" s="29" t="s">
        <v>65</v>
      </c>
      <c r="B51" s="30"/>
      <c r="C51" s="31"/>
      <c r="D51" s="32">
        <f t="shared" ref="D51:M51" si="9">SUM(D52:D101)</f>
        <v>8855072</v>
      </c>
      <c r="E51" s="32">
        <f t="shared" si="9"/>
        <v>9420716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27835734</v>
      </c>
      <c r="J51" s="32">
        <f t="shared" si="9"/>
        <v>14472609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>SUM(D51:M51)</f>
        <v>60584131</v>
      </c>
      <c r="O51" s="46">
        <f t="shared" si="8"/>
        <v>348.5692891006168</v>
      </c>
      <c r="P51" s="10"/>
    </row>
    <row r="52" spans="1:16">
      <c r="A52" s="12"/>
      <c r="B52" s="25">
        <v>341.1</v>
      </c>
      <c r="C52" s="20" t="s">
        <v>188</v>
      </c>
      <c r="D52" s="47">
        <v>741369</v>
      </c>
      <c r="E52" s="47">
        <v>689236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1430605</v>
      </c>
      <c r="O52" s="48">
        <f t="shared" si="8"/>
        <v>8.2309502439473441</v>
      </c>
      <c r="P52" s="9"/>
    </row>
    <row r="53" spans="1:16">
      <c r="A53" s="12"/>
      <c r="B53" s="25">
        <v>341.2</v>
      </c>
      <c r="C53" s="20" t="s">
        <v>189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39761</v>
      </c>
      <c r="J53" s="47">
        <v>14472609</v>
      </c>
      <c r="K53" s="47">
        <v>0</v>
      </c>
      <c r="L53" s="47">
        <v>0</v>
      </c>
      <c r="M53" s="47">
        <v>0</v>
      </c>
      <c r="N53" s="47">
        <f t="shared" ref="N53:N101" si="10">SUM(D53:M53)</f>
        <v>14512370</v>
      </c>
      <c r="O53" s="48">
        <f t="shared" si="8"/>
        <v>83.496559421890822</v>
      </c>
      <c r="P53" s="9"/>
    </row>
    <row r="54" spans="1:16">
      <c r="A54" s="12"/>
      <c r="B54" s="25">
        <v>341.3</v>
      </c>
      <c r="C54" s="20" t="s">
        <v>190</v>
      </c>
      <c r="D54" s="47">
        <v>3354849</v>
      </c>
      <c r="E54" s="47">
        <v>12955</v>
      </c>
      <c r="F54" s="47">
        <v>0</v>
      </c>
      <c r="G54" s="47">
        <v>0</v>
      </c>
      <c r="H54" s="47">
        <v>0</v>
      </c>
      <c r="I54" s="47">
        <v>44191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3411995</v>
      </c>
      <c r="O54" s="48">
        <f t="shared" si="8"/>
        <v>19.630828270275245</v>
      </c>
      <c r="P54" s="9"/>
    </row>
    <row r="55" spans="1:16">
      <c r="A55" s="12"/>
      <c r="B55" s="25">
        <v>341.52</v>
      </c>
      <c r="C55" s="20" t="s">
        <v>191</v>
      </c>
      <c r="D55" s="47">
        <v>126476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126476</v>
      </c>
      <c r="O55" s="48">
        <f t="shared" si="8"/>
        <v>0.72767651661603605</v>
      </c>
      <c r="P55" s="9"/>
    </row>
    <row r="56" spans="1:16">
      <c r="A56" s="12"/>
      <c r="B56" s="25">
        <v>341.8</v>
      </c>
      <c r="C56" s="20" t="s">
        <v>192</v>
      </c>
      <c r="D56" s="47">
        <v>1467273</v>
      </c>
      <c r="E56" s="47">
        <v>0</v>
      </c>
      <c r="F56" s="47">
        <v>0</v>
      </c>
      <c r="G56" s="47">
        <v>0</v>
      </c>
      <c r="H56" s="47">
        <v>0</v>
      </c>
      <c r="I56" s="47">
        <v>13846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1481119</v>
      </c>
      <c r="O56" s="48">
        <f t="shared" si="8"/>
        <v>8.5215812850961985</v>
      </c>
      <c r="P56" s="9"/>
    </row>
    <row r="57" spans="1:16">
      <c r="A57" s="12"/>
      <c r="B57" s="25">
        <v>341.9</v>
      </c>
      <c r="C57" s="20" t="s">
        <v>193</v>
      </c>
      <c r="D57" s="47">
        <v>635135</v>
      </c>
      <c r="E57" s="47">
        <v>494921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1130056</v>
      </c>
      <c r="O57" s="48">
        <f t="shared" si="8"/>
        <v>6.5017490564300839</v>
      </c>
      <c r="P57" s="9"/>
    </row>
    <row r="58" spans="1:16">
      <c r="A58" s="12"/>
      <c r="B58" s="25">
        <v>342.1</v>
      </c>
      <c r="C58" s="20" t="s">
        <v>74</v>
      </c>
      <c r="D58" s="47">
        <v>1394940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1394940</v>
      </c>
      <c r="O58" s="48">
        <f t="shared" si="8"/>
        <v>8.0257525545429438</v>
      </c>
      <c r="P58" s="9"/>
    </row>
    <row r="59" spans="1:16">
      <c r="A59" s="12"/>
      <c r="B59" s="25">
        <v>342.2</v>
      </c>
      <c r="C59" s="20" t="s">
        <v>75</v>
      </c>
      <c r="D59" s="47">
        <v>0</v>
      </c>
      <c r="E59" s="47">
        <v>18938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18938</v>
      </c>
      <c r="O59" s="48">
        <f t="shared" si="8"/>
        <v>0.10895931142410016</v>
      </c>
      <c r="P59" s="9"/>
    </row>
    <row r="60" spans="1:16">
      <c r="A60" s="12"/>
      <c r="B60" s="25">
        <v>342.3</v>
      </c>
      <c r="C60" s="20" t="s">
        <v>76</v>
      </c>
      <c r="D60" s="47">
        <v>40943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40943</v>
      </c>
      <c r="O60" s="48">
        <f t="shared" si="8"/>
        <v>0.23556453097670993</v>
      </c>
      <c r="P60" s="9"/>
    </row>
    <row r="61" spans="1:16">
      <c r="A61" s="12"/>
      <c r="B61" s="25">
        <v>342.4</v>
      </c>
      <c r="C61" s="20" t="s">
        <v>77</v>
      </c>
      <c r="D61" s="47">
        <v>0</v>
      </c>
      <c r="E61" s="47">
        <v>2166557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2166557</v>
      </c>
      <c r="O61" s="48">
        <f t="shared" si="8"/>
        <v>12.465231749976986</v>
      </c>
      <c r="P61" s="9"/>
    </row>
    <row r="62" spans="1:16">
      <c r="A62" s="12"/>
      <c r="B62" s="25">
        <v>342.5</v>
      </c>
      <c r="C62" s="20" t="s">
        <v>78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2206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2206</v>
      </c>
      <c r="O62" s="48">
        <f t="shared" si="8"/>
        <v>1.2692166068305257E-2</v>
      </c>
      <c r="P62" s="9"/>
    </row>
    <row r="63" spans="1:16">
      <c r="A63" s="12"/>
      <c r="B63" s="25">
        <v>342.6</v>
      </c>
      <c r="C63" s="20" t="s">
        <v>79</v>
      </c>
      <c r="D63" s="47">
        <v>0</v>
      </c>
      <c r="E63" s="47">
        <v>2446844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2446844</v>
      </c>
      <c r="O63" s="48">
        <f t="shared" si="8"/>
        <v>14.077856025039123</v>
      </c>
      <c r="P63" s="9"/>
    </row>
    <row r="64" spans="1:16">
      <c r="A64" s="12"/>
      <c r="B64" s="25">
        <v>342.9</v>
      </c>
      <c r="C64" s="20" t="s">
        <v>80</v>
      </c>
      <c r="D64" s="47">
        <v>0</v>
      </c>
      <c r="E64" s="47">
        <v>1318588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1318588</v>
      </c>
      <c r="O64" s="48">
        <f t="shared" si="8"/>
        <v>7.5864632237871676</v>
      </c>
      <c r="P64" s="9"/>
    </row>
    <row r="65" spans="1:16">
      <c r="A65" s="12"/>
      <c r="B65" s="25">
        <v>343.3</v>
      </c>
      <c r="C65" s="20" t="s">
        <v>81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12547271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12547271</v>
      </c>
      <c r="O65" s="48">
        <f t="shared" si="8"/>
        <v>72.190411258400076</v>
      </c>
      <c r="P65" s="9"/>
    </row>
    <row r="66" spans="1:16">
      <c r="A66" s="12"/>
      <c r="B66" s="25">
        <v>343.4</v>
      </c>
      <c r="C66" s="20" t="s">
        <v>82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2577123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2577123</v>
      </c>
      <c r="O66" s="48">
        <f t="shared" si="8"/>
        <v>14.827413007456503</v>
      </c>
      <c r="P66" s="9"/>
    </row>
    <row r="67" spans="1:16">
      <c r="A67" s="12"/>
      <c r="B67" s="25">
        <v>343.5</v>
      </c>
      <c r="C67" s="20" t="s">
        <v>83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12047774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12047774</v>
      </c>
      <c r="O67" s="48">
        <f t="shared" si="8"/>
        <v>69.316567706894958</v>
      </c>
      <c r="P67" s="9"/>
    </row>
    <row r="68" spans="1:16">
      <c r="A68" s="12"/>
      <c r="B68" s="25">
        <v>343.6</v>
      </c>
      <c r="C68" s="20" t="s">
        <v>84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548934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548934</v>
      </c>
      <c r="O68" s="48">
        <f t="shared" si="8"/>
        <v>3.1582780999723834</v>
      </c>
      <c r="P68" s="9"/>
    </row>
    <row r="69" spans="1:16">
      <c r="A69" s="12"/>
      <c r="B69" s="25">
        <v>343.9</v>
      </c>
      <c r="C69" s="20" t="s">
        <v>85</v>
      </c>
      <c r="D69" s="47">
        <v>14386</v>
      </c>
      <c r="E69" s="47">
        <v>4525</v>
      </c>
      <c r="F69" s="47">
        <v>0</v>
      </c>
      <c r="G69" s="47">
        <v>0</v>
      </c>
      <c r="H69" s="47">
        <v>0</v>
      </c>
      <c r="I69" s="47">
        <v>14628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33539</v>
      </c>
      <c r="O69" s="48">
        <f t="shared" ref="O69:O100" si="11">(N69/O$128)</f>
        <v>0.19296580134401178</v>
      </c>
      <c r="P69" s="9"/>
    </row>
    <row r="70" spans="1:16">
      <c r="A70" s="12"/>
      <c r="B70" s="25">
        <v>344.3</v>
      </c>
      <c r="C70" s="20" t="s">
        <v>194</v>
      </c>
      <c r="D70" s="47">
        <v>153139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153139</v>
      </c>
      <c r="O70" s="48">
        <f t="shared" si="11"/>
        <v>0.88108142317960048</v>
      </c>
      <c r="P70" s="9"/>
    </row>
    <row r="71" spans="1:16">
      <c r="A71" s="12"/>
      <c r="B71" s="25">
        <v>344.9</v>
      </c>
      <c r="C71" s="20" t="s">
        <v>195</v>
      </c>
      <c r="D71" s="47">
        <v>0</v>
      </c>
      <c r="E71" s="47">
        <v>302777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302777</v>
      </c>
      <c r="O71" s="48">
        <f t="shared" si="11"/>
        <v>1.7420199300377428</v>
      </c>
      <c r="P71" s="9"/>
    </row>
    <row r="72" spans="1:16">
      <c r="A72" s="12"/>
      <c r="B72" s="25">
        <v>345.9</v>
      </c>
      <c r="C72" s="20" t="s">
        <v>89</v>
      </c>
      <c r="D72" s="47">
        <v>0</v>
      </c>
      <c r="E72" s="47">
        <v>19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19</v>
      </c>
      <c r="O72" s="48">
        <f t="shared" si="11"/>
        <v>1.0931602688023566E-4</v>
      </c>
      <c r="P72" s="9"/>
    </row>
    <row r="73" spans="1:16">
      <c r="A73" s="12"/>
      <c r="B73" s="25">
        <v>346.2</v>
      </c>
      <c r="C73" s="20" t="s">
        <v>196</v>
      </c>
      <c r="D73" s="47">
        <v>548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548</v>
      </c>
      <c r="O73" s="48">
        <f t="shared" si="11"/>
        <v>3.152904354229955E-3</v>
      </c>
      <c r="P73" s="9"/>
    </row>
    <row r="74" spans="1:16">
      <c r="A74" s="12"/>
      <c r="B74" s="25">
        <v>346.4</v>
      </c>
      <c r="C74" s="20" t="s">
        <v>90</v>
      </c>
      <c r="D74" s="47">
        <v>204715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204715</v>
      </c>
      <c r="O74" s="48">
        <f t="shared" si="11"/>
        <v>1.1778226548835498</v>
      </c>
      <c r="P74" s="9"/>
    </row>
    <row r="75" spans="1:16">
      <c r="A75" s="12"/>
      <c r="B75" s="25">
        <v>347.1</v>
      </c>
      <c r="C75" s="20" t="s">
        <v>91</v>
      </c>
      <c r="D75" s="47">
        <v>42947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42947</v>
      </c>
      <c r="O75" s="48">
        <f t="shared" si="11"/>
        <v>0.24709449507502532</v>
      </c>
      <c r="P75" s="9"/>
    </row>
    <row r="76" spans="1:16">
      <c r="A76" s="12"/>
      <c r="B76" s="25">
        <v>347.2</v>
      </c>
      <c r="C76" s="20" t="s">
        <v>92</v>
      </c>
      <c r="D76" s="47">
        <v>640000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640000</v>
      </c>
      <c r="O76" s="48">
        <f t="shared" si="11"/>
        <v>3.682224063334254</v>
      </c>
      <c r="P76" s="9"/>
    </row>
    <row r="77" spans="1:16">
      <c r="A77" s="12"/>
      <c r="B77" s="25">
        <v>347.4</v>
      </c>
      <c r="C77" s="20" t="s">
        <v>94</v>
      </c>
      <c r="D77" s="47">
        <v>13253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13253</v>
      </c>
      <c r="O77" s="48">
        <f t="shared" si="11"/>
        <v>7.6250805486513848E-2</v>
      </c>
      <c r="P77" s="9"/>
    </row>
    <row r="78" spans="1:16">
      <c r="A78" s="12"/>
      <c r="B78" s="25">
        <v>348.11</v>
      </c>
      <c r="C78" s="20" t="s">
        <v>197</v>
      </c>
      <c r="D78" s="47">
        <v>0</v>
      </c>
      <c r="E78" s="47">
        <v>3130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3130</v>
      </c>
      <c r="O78" s="48">
        <f t="shared" si="11"/>
        <v>1.8008377059744084E-2</v>
      </c>
      <c r="P78" s="9"/>
    </row>
    <row r="79" spans="1:16">
      <c r="A79" s="12"/>
      <c r="B79" s="25">
        <v>348.12</v>
      </c>
      <c r="C79" s="20" t="s">
        <v>198</v>
      </c>
      <c r="D79" s="47">
        <v>0</v>
      </c>
      <c r="E79" s="47">
        <v>3126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3" si="12">SUM(D79:M79)</f>
        <v>3126</v>
      </c>
      <c r="O79" s="48">
        <f t="shared" si="11"/>
        <v>1.7985363159348247E-2</v>
      </c>
      <c r="P79" s="9"/>
    </row>
    <row r="80" spans="1:16">
      <c r="A80" s="12"/>
      <c r="B80" s="25">
        <v>348.13</v>
      </c>
      <c r="C80" s="20" t="s">
        <v>199</v>
      </c>
      <c r="D80" s="47">
        <v>0</v>
      </c>
      <c r="E80" s="47">
        <v>17353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17353</v>
      </c>
      <c r="O80" s="48">
        <f t="shared" si="11"/>
        <v>9.9840053392248912E-2</v>
      </c>
      <c r="P80" s="9"/>
    </row>
    <row r="81" spans="1:16">
      <c r="A81" s="12"/>
      <c r="B81" s="25">
        <v>348.22</v>
      </c>
      <c r="C81" s="20" t="s">
        <v>200</v>
      </c>
      <c r="D81" s="47">
        <v>0</v>
      </c>
      <c r="E81" s="47">
        <v>16954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16954</v>
      </c>
      <c r="O81" s="48">
        <f t="shared" si="11"/>
        <v>9.7544416827763963E-2</v>
      </c>
      <c r="P81" s="9"/>
    </row>
    <row r="82" spans="1:16">
      <c r="A82" s="12"/>
      <c r="B82" s="25">
        <v>348.23</v>
      </c>
      <c r="C82" s="20" t="s">
        <v>201</v>
      </c>
      <c r="D82" s="47">
        <v>3862</v>
      </c>
      <c r="E82" s="47">
        <v>43164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47026</v>
      </c>
      <c r="O82" s="48">
        <f t="shared" si="11"/>
        <v>0.27056292000368221</v>
      </c>
      <c r="P82" s="9"/>
    </row>
    <row r="83" spans="1:16">
      <c r="A83" s="12"/>
      <c r="B83" s="25">
        <v>348.31</v>
      </c>
      <c r="C83" s="20" t="s">
        <v>202</v>
      </c>
      <c r="D83" s="47">
        <v>0</v>
      </c>
      <c r="E83" s="47">
        <v>208830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208830</v>
      </c>
      <c r="O83" s="48">
        <f t="shared" si="11"/>
        <v>1.2014982049157692</v>
      </c>
      <c r="P83" s="9"/>
    </row>
    <row r="84" spans="1:16">
      <c r="A84" s="12"/>
      <c r="B84" s="25">
        <v>348.32</v>
      </c>
      <c r="C84" s="20" t="s">
        <v>203</v>
      </c>
      <c r="D84" s="47">
        <v>0</v>
      </c>
      <c r="E84" s="47">
        <v>951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951</v>
      </c>
      <c r="O84" s="48">
        <f t="shared" si="11"/>
        <v>5.4715548191107428E-3</v>
      </c>
      <c r="P84" s="9"/>
    </row>
    <row r="85" spans="1:16">
      <c r="A85" s="12"/>
      <c r="B85" s="25">
        <v>348.41</v>
      </c>
      <c r="C85" s="20" t="s">
        <v>204</v>
      </c>
      <c r="D85" s="47">
        <v>0</v>
      </c>
      <c r="E85" s="47">
        <v>219523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219523</v>
      </c>
      <c r="O85" s="48">
        <f t="shared" si="11"/>
        <v>1.2630201141489459</v>
      </c>
      <c r="P85" s="9"/>
    </row>
    <row r="86" spans="1:16">
      <c r="A86" s="12"/>
      <c r="B86" s="25">
        <v>348.42</v>
      </c>
      <c r="C86" s="20" t="s">
        <v>205</v>
      </c>
      <c r="D86" s="47">
        <v>0</v>
      </c>
      <c r="E86" s="47">
        <v>89321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89321</v>
      </c>
      <c r="O86" s="48">
        <f t="shared" si="11"/>
        <v>0.51390614931418577</v>
      </c>
      <c r="P86" s="9"/>
    </row>
    <row r="87" spans="1:16">
      <c r="A87" s="12"/>
      <c r="B87" s="25">
        <v>348.48</v>
      </c>
      <c r="C87" s="20" t="s">
        <v>206</v>
      </c>
      <c r="D87" s="47">
        <v>0</v>
      </c>
      <c r="E87" s="47">
        <v>11835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11835</v>
      </c>
      <c r="O87" s="48">
        <f t="shared" si="11"/>
        <v>6.8092377796188902E-2</v>
      </c>
      <c r="P87" s="9"/>
    </row>
    <row r="88" spans="1:16">
      <c r="A88" s="12"/>
      <c r="B88" s="25">
        <v>348.51</v>
      </c>
      <c r="C88" s="20" t="s">
        <v>207</v>
      </c>
      <c r="D88" s="47">
        <v>0</v>
      </c>
      <c r="E88" s="47">
        <v>12940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12940</v>
      </c>
      <c r="O88" s="48">
        <f t="shared" si="11"/>
        <v>7.4449967780539444E-2</v>
      </c>
      <c r="P88" s="9"/>
    </row>
    <row r="89" spans="1:16">
      <c r="A89" s="12"/>
      <c r="B89" s="25">
        <v>348.52</v>
      </c>
      <c r="C89" s="20" t="s">
        <v>208</v>
      </c>
      <c r="D89" s="47">
        <v>0</v>
      </c>
      <c r="E89" s="47">
        <v>68323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68323</v>
      </c>
      <c r="O89" s="48">
        <f t="shared" si="11"/>
        <v>0.39309467918622848</v>
      </c>
      <c r="P89" s="9"/>
    </row>
    <row r="90" spans="1:16">
      <c r="A90" s="12"/>
      <c r="B90" s="25">
        <v>348.53</v>
      </c>
      <c r="C90" s="20" t="s">
        <v>209</v>
      </c>
      <c r="D90" s="47">
        <v>0</v>
      </c>
      <c r="E90" s="47">
        <v>195377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195377</v>
      </c>
      <c r="O90" s="48">
        <f t="shared" si="11"/>
        <v>1.1240967044094634</v>
      </c>
      <c r="P90" s="9"/>
    </row>
    <row r="91" spans="1:16">
      <c r="A91" s="12"/>
      <c r="B91" s="25">
        <v>348.62</v>
      </c>
      <c r="C91" s="20" t="s">
        <v>210</v>
      </c>
      <c r="D91" s="47">
        <v>0</v>
      </c>
      <c r="E91" s="47">
        <v>174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174</v>
      </c>
      <c r="O91" s="48">
        <f t="shared" si="11"/>
        <v>1.0011046672190004E-3</v>
      </c>
      <c r="P91" s="9"/>
    </row>
    <row r="92" spans="1:16">
      <c r="A92" s="12"/>
      <c r="B92" s="25">
        <v>348.71</v>
      </c>
      <c r="C92" s="20" t="s">
        <v>211</v>
      </c>
      <c r="D92" s="47">
        <v>0</v>
      </c>
      <c r="E92" s="47">
        <v>57197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57197</v>
      </c>
      <c r="O92" s="48">
        <f t="shared" si="11"/>
        <v>0.32908151523520207</v>
      </c>
      <c r="P92" s="9"/>
    </row>
    <row r="93" spans="1:16">
      <c r="A93" s="12"/>
      <c r="B93" s="25">
        <v>348.72</v>
      </c>
      <c r="C93" s="20" t="s">
        <v>212</v>
      </c>
      <c r="D93" s="47">
        <v>0</v>
      </c>
      <c r="E93" s="47">
        <v>8773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8773</v>
      </c>
      <c r="O93" s="48">
        <f t="shared" si="11"/>
        <v>5.0475237043174075E-2</v>
      </c>
      <c r="P93" s="9"/>
    </row>
    <row r="94" spans="1:16">
      <c r="A94" s="12"/>
      <c r="B94" s="25">
        <v>348.92099999999999</v>
      </c>
      <c r="C94" s="20" t="s">
        <v>213</v>
      </c>
      <c r="D94" s="47">
        <v>0</v>
      </c>
      <c r="E94" s="47">
        <v>37469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37469</v>
      </c>
      <c r="O94" s="48">
        <f t="shared" si="11"/>
        <v>0.21557695848292369</v>
      </c>
      <c r="P94" s="9"/>
    </row>
    <row r="95" spans="1:16">
      <c r="A95" s="12"/>
      <c r="B95" s="25">
        <v>348.92200000000003</v>
      </c>
      <c r="C95" s="20" t="s">
        <v>214</v>
      </c>
      <c r="D95" s="47">
        <v>0</v>
      </c>
      <c r="E95" s="47">
        <v>37469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37469</v>
      </c>
      <c r="O95" s="48">
        <f t="shared" si="11"/>
        <v>0.21557695848292369</v>
      </c>
      <c r="P95" s="9"/>
    </row>
    <row r="96" spans="1:16">
      <c r="A96" s="12"/>
      <c r="B96" s="25">
        <v>348.923</v>
      </c>
      <c r="C96" s="20" t="s">
        <v>215</v>
      </c>
      <c r="D96" s="47">
        <v>0</v>
      </c>
      <c r="E96" s="47">
        <v>37469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37469</v>
      </c>
      <c r="O96" s="48">
        <f t="shared" si="11"/>
        <v>0.21557695848292369</v>
      </c>
      <c r="P96" s="9"/>
    </row>
    <row r="97" spans="1:16">
      <c r="A97" s="12"/>
      <c r="B97" s="25">
        <v>348.92399999999998</v>
      </c>
      <c r="C97" s="20" t="s">
        <v>216</v>
      </c>
      <c r="D97" s="47">
        <v>0</v>
      </c>
      <c r="E97" s="47">
        <v>37469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37469</v>
      </c>
      <c r="O97" s="48">
        <f t="shared" si="11"/>
        <v>0.21557695848292369</v>
      </c>
      <c r="P97" s="9"/>
    </row>
    <row r="98" spans="1:16">
      <c r="A98" s="12"/>
      <c r="B98" s="25">
        <v>348.93</v>
      </c>
      <c r="C98" s="20" t="s">
        <v>217</v>
      </c>
      <c r="D98" s="47">
        <v>0</v>
      </c>
      <c r="E98" s="47">
        <v>647874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647874</v>
      </c>
      <c r="O98" s="48">
        <f t="shared" si="11"/>
        <v>3.7275269262634629</v>
      </c>
      <c r="P98" s="9"/>
    </row>
    <row r="99" spans="1:16">
      <c r="A99" s="12"/>
      <c r="B99" s="25">
        <v>348.93200000000002</v>
      </c>
      <c r="C99" s="20" t="s">
        <v>218</v>
      </c>
      <c r="D99" s="47">
        <v>13137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13137</v>
      </c>
      <c r="O99" s="48">
        <f t="shared" si="11"/>
        <v>7.5583402375034525E-2</v>
      </c>
      <c r="P99" s="9"/>
    </row>
    <row r="100" spans="1:16">
      <c r="A100" s="12"/>
      <c r="B100" s="25">
        <v>348.99</v>
      </c>
      <c r="C100" s="20" t="s">
        <v>219</v>
      </c>
      <c r="D100" s="47">
        <v>0</v>
      </c>
      <c r="E100" s="47">
        <v>111595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111595</v>
      </c>
      <c r="O100" s="48">
        <f t="shared" si="11"/>
        <v>0.64205905366841576</v>
      </c>
      <c r="P100" s="9"/>
    </row>
    <row r="101" spans="1:16">
      <c r="A101" s="12"/>
      <c r="B101" s="25">
        <v>349</v>
      </c>
      <c r="C101" s="20" t="s">
        <v>1</v>
      </c>
      <c r="D101" s="47">
        <v>8100</v>
      </c>
      <c r="E101" s="47">
        <v>99040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107140</v>
      </c>
      <c r="O101" s="48">
        <f t="shared" ref="O101:O126" si="13">(N101/O$128)</f>
        <v>0.61642732210254991</v>
      </c>
      <c r="P101" s="9"/>
    </row>
    <row r="102" spans="1:16" ht="15.75">
      <c r="A102" s="29" t="s">
        <v>66</v>
      </c>
      <c r="B102" s="30"/>
      <c r="C102" s="31"/>
      <c r="D102" s="32">
        <f t="shared" ref="D102:M102" si="14">SUM(D103:D109)</f>
        <v>80083</v>
      </c>
      <c r="E102" s="32">
        <f t="shared" si="14"/>
        <v>979568</v>
      </c>
      <c r="F102" s="32">
        <f t="shared" si="14"/>
        <v>0</v>
      </c>
      <c r="G102" s="32">
        <f t="shared" si="14"/>
        <v>0</v>
      </c>
      <c r="H102" s="32">
        <f t="shared" si="14"/>
        <v>0</v>
      </c>
      <c r="I102" s="32">
        <f t="shared" si="14"/>
        <v>432</v>
      </c>
      <c r="J102" s="32">
        <f t="shared" si="14"/>
        <v>0</v>
      </c>
      <c r="K102" s="32">
        <f t="shared" si="14"/>
        <v>0</v>
      </c>
      <c r="L102" s="32">
        <f t="shared" si="14"/>
        <v>0</v>
      </c>
      <c r="M102" s="32">
        <f t="shared" si="14"/>
        <v>0</v>
      </c>
      <c r="N102" s="32">
        <f>SUM(D102:M102)</f>
        <v>1060083</v>
      </c>
      <c r="O102" s="46">
        <f t="shared" si="13"/>
        <v>6.0991611433305719</v>
      </c>
      <c r="P102" s="10"/>
    </row>
    <row r="103" spans="1:16">
      <c r="A103" s="13"/>
      <c r="B103" s="40">
        <v>351.1</v>
      </c>
      <c r="C103" s="21" t="s">
        <v>118</v>
      </c>
      <c r="D103" s="47">
        <v>0</v>
      </c>
      <c r="E103" s="47">
        <v>25850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25850</v>
      </c>
      <c r="O103" s="48">
        <f t="shared" si="13"/>
        <v>0.14872733130811011</v>
      </c>
      <c r="P103" s="9"/>
    </row>
    <row r="104" spans="1:16">
      <c r="A104" s="13"/>
      <c r="B104" s="40">
        <v>351.2</v>
      </c>
      <c r="C104" s="21" t="s">
        <v>119</v>
      </c>
      <c r="D104" s="47">
        <v>0</v>
      </c>
      <c r="E104" s="47">
        <v>49098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09" si="15">SUM(D104:M104)</f>
        <v>49098</v>
      </c>
      <c r="O104" s="48">
        <f t="shared" si="13"/>
        <v>0.28248412040872689</v>
      </c>
      <c r="P104" s="9"/>
    </row>
    <row r="105" spans="1:16">
      <c r="A105" s="13"/>
      <c r="B105" s="40">
        <v>351.5</v>
      </c>
      <c r="C105" s="21" t="s">
        <v>120</v>
      </c>
      <c r="D105" s="47">
        <v>0</v>
      </c>
      <c r="E105" s="47">
        <v>190075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190075</v>
      </c>
      <c r="O105" s="48">
        <f t="shared" si="13"/>
        <v>1.0935917794347787</v>
      </c>
      <c r="P105" s="9"/>
    </row>
    <row r="106" spans="1:16">
      <c r="A106" s="13"/>
      <c r="B106" s="40">
        <v>351.8</v>
      </c>
      <c r="C106" s="21" t="s">
        <v>220</v>
      </c>
      <c r="D106" s="47">
        <v>0</v>
      </c>
      <c r="E106" s="47">
        <v>202710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202710</v>
      </c>
      <c r="O106" s="48">
        <f t="shared" si="13"/>
        <v>1.1662869373101352</v>
      </c>
      <c r="P106" s="9"/>
    </row>
    <row r="107" spans="1:16">
      <c r="A107" s="13"/>
      <c r="B107" s="40">
        <v>354</v>
      </c>
      <c r="C107" s="21" t="s">
        <v>121</v>
      </c>
      <c r="D107" s="47">
        <v>79315</v>
      </c>
      <c r="E107" s="47">
        <v>64332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143647</v>
      </c>
      <c r="O107" s="48">
        <f t="shared" si="13"/>
        <v>0.82646943754027435</v>
      </c>
      <c r="P107" s="9"/>
    </row>
    <row r="108" spans="1:16">
      <c r="A108" s="13"/>
      <c r="B108" s="40">
        <v>358.1</v>
      </c>
      <c r="C108" s="21" t="s">
        <v>221</v>
      </c>
      <c r="D108" s="47">
        <v>0</v>
      </c>
      <c r="E108" s="47">
        <v>-29614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-29614</v>
      </c>
      <c r="O108" s="48">
        <f t="shared" si="13"/>
        <v>-0.17038341158059467</v>
      </c>
      <c r="P108" s="9"/>
    </row>
    <row r="109" spans="1:16">
      <c r="A109" s="13"/>
      <c r="B109" s="40">
        <v>359</v>
      </c>
      <c r="C109" s="21" t="s">
        <v>124</v>
      </c>
      <c r="D109" s="47">
        <v>768</v>
      </c>
      <c r="E109" s="47">
        <v>477117</v>
      </c>
      <c r="F109" s="47">
        <v>0</v>
      </c>
      <c r="G109" s="47">
        <v>0</v>
      </c>
      <c r="H109" s="47">
        <v>0</v>
      </c>
      <c r="I109" s="47">
        <v>432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478317</v>
      </c>
      <c r="O109" s="48">
        <f t="shared" si="13"/>
        <v>2.7519849489091412</v>
      </c>
      <c r="P109" s="9"/>
    </row>
    <row r="110" spans="1:16" ht="15.75">
      <c r="A110" s="29" t="s">
        <v>4</v>
      </c>
      <c r="B110" s="30"/>
      <c r="C110" s="31"/>
      <c r="D110" s="32">
        <f t="shared" ref="D110:M110" si="16">SUM(D111:D117)</f>
        <v>1804137</v>
      </c>
      <c r="E110" s="32">
        <f t="shared" si="16"/>
        <v>824107</v>
      </c>
      <c r="F110" s="32">
        <f t="shared" si="16"/>
        <v>-2013</v>
      </c>
      <c r="G110" s="32">
        <f t="shared" si="16"/>
        <v>-14700</v>
      </c>
      <c r="H110" s="32">
        <f t="shared" si="16"/>
        <v>0</v>
      </c>
      <c r="I110" s="32">
        <f t="shared" si="16"/>
        <v>2444947</v>
      </c>
      <c r="J110" s="32">
        <f t="shared" si="16"/>
        <v>528934</v>
      </c>
      <c r="K110" s="32">
        <f t="shared" si="16"/>
        <v>0</v>
      </c>
      <c r="L110" s="32">
        <f t="shared" si="16"/>
        <v>0</v>
      </c>
      <c r="M110" s="32">
        <f t="shared" si="16"/>
        <v>0</v>
      </c>
      <c r="N110" s="32">
        <f>SUM(D110:M110)</f>
        <v>5585412</v>
      </c>
      <c r="O110" s="46">
        <f t="shared" si="13"/>
        <v>32.135528859431098</v>
      </c>
      <c r="P110" s="10"/>
    </row>
    <row r="111" spans="1:16">
      <c r="A111" s="12"/>
      <c r="B111" s="25">
        <v>361.1</v>
      </c>
      <c r="C111" s="20" t="s">
        <v>126</v>
      </c>
      <c r="D111" s="47">
        <v>159819</v>
      </c>
      <c r="E111" s="47">
        <v>868913</v>
      </c>
      <c r="F111" s="47">
        <v>6090</v>
      </c>
      <c r="G111" s="47">
        <v>11058</v>
      </c>
      <c r="H111" s="47">
        <v>0</v>
      </c>
      <c r="I111" s="47">
        <v>394994</v>
      </c>
      <c r="J111" s="47">
        <v>86408</v>
      </c>
      <c r="K111" s="47">
        <v>0</v>
      </c>
      <c r="L111" s="47">
        <v>0</v>
      </c>
      <c r="M111" s="47">
        <v>0</v>
      </c>
      <c r="N111" s="47">
        <f>SUM(D111:M111)</f>
        <v>1527282</v>
      </c>
      <c r="O111" s="48">
        <f t="shared" si="13"/>
        <v>8.7871789560894786</v>
      </c>
      <c r="P111" s="9"/>
    </row>
    <row r="112" spans="1:16">
      <c r="A112" s="12"/>
      <c r="B112" s="25">
        <v>361.3</v>
      </c>
      <c r="C112" s="20" t="s">
        <v>127</v>
      </c>
      <c r="D112" s="47">
        <v>-210498</v>
      </c>
      <c r="E112" s="47">
        <v>-702922</v>
      </c>
      <c r="F112" s="47">
        <v>-8103</v>
      </c>
      <c r="G112" s="47">
        <v>-25758</v>
      </c>
      <c r="H112" s="47">
        <v>0</v>
      </c>
      <c r="I112" s="47">
        <v>-363558</v>
      </c>
      <c r="J112" s="47">
        <v>-112215</v>
      </c>
      <c r="K112" s="47">
        <v>0</v>
      </c>
      <c r="L112" s="47">
        <v>0</v>
      </c>
      <c r="M112" s="47">
        <v>0</v>
      </c>
      <c r="N112" s="47">
        <f t="shared" ref="N112:N117" si="17">SUM(D112:M112)</f>
        <v>-1423054</v>
      </c>
      <c r="O112" s="48">
        <f t="shared" si="13"/>
        <v>-8.187505753475099</v>
      </c>
      <c r="P112" s="9"/>
    </row>
    <row r="113" spans="1:119">
      <c r="A113" s="12"/>
      <c r="B113" s="25">
        <v>362</v>
      </c>
      <c r="C113" s="20" t="s">
        <v>128</v>
      </c>
      <c r="D113" s="47">
        <v>847693</v>
      </c>
      <c r="E113" s="47">
        <v>273212</v>
      </c>
      <c r="F113" s="47">
        <v>0</v>
      </c>
      <c r="G113" s="47">
        <v>0</v>
      </c>
      <c r="H113" s="47">
        <v>0</v>
      </c>
      <c r="I113" s="47">
        <v>1437798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2558703</v>
      </c>
      <c r="O113" s="48">
        <f t="shared" si="13"/>
        <v>14.721433996133666</v>
      </c>
      <c r="P113" s="9"/>
    </row>
    <row r="114" spans="1:119">
      <c r="A114" s="12"/>
      <c r="B114" s="25">
        <v>364</v>
      </c>
      <c r="C114" s="20" t="s">
        <v>222</v>
      </c>
      <c r="D114" s="47">
        <v>8863</v>
      </c>
      <c r="E114" s="47">
        <v>0</v>
      </c>
      <c r="F114" s="47">
        <v>0</v>
      </c>
      <c r="G114" s="47">
        <v>0</v>
      </c>
      <c r="H114" s="47">
        <v>0</v>
      </c>
      <c r="I114" s="47">
        <v>115885</v>
      </c>
      <c r="J114" s="47">
        <v>-9122</v>
      </c>
      <c r="K114" s="47">
        <v>0</v>
      </c>
      <c r="L114" s="47">
        <v>0</v>
      </c>
      <c r="M114" s="47">
        <v>0</v>
      </c>
      <c r="N114" s="47">
        <f t="shared" si="17"/>
        <v>115626</v>
      </c>
      <c r="O114" s="48">
        <f t="shared" si="13"/>
        <v>0.66525131179232255</v>
      </c>
      <c r="P114" s="9"/>
    </row>
    <row r="115" spans="1:119">
      <c r="A115" s="12"/>
      <c r="B115" s="25">
        <v>365</v>
      </c>
      <c r="C115" s="20" t="s">
        <v>223</v>
      </c>
      <c r="D115" s="47">
        <v>3885</v>
      </c>
      <c r="E115" s="47">
        <v>8196</v>
      </c>
      <c r="F115" s="47">
        <v>0</v>
      </c>
      <c r="G115" s="47">
        <v>0</v>
      </c>
      <c r="H115" s="47">
        <v>0</v>
      </c>
      <c r="I115" s="47">
        <v>359342</v>
      </c>
      <c r="J115" s="47">
        <v>2520</v>
      </c>
      <c r="K115" s="47">
        <v>0</v>
      </c>
      <c r="L115" s="47">
        <v>0</v>
      </c>
      <c r="M115" s="47">
        <v>0</v>
      </c>
      <c r="N115" s="47">
        <f t="shared" si="17"/>
        <v>373943</v>
      </c>
      <c r="O115" s="48">
        <f t="shared" si="13"/>
        <v>2.1514717389303137</v>
      </c>
      <c r="P115" s="9"/>
    </row>
    <row r="116" spans="1:119">
      <c r="A116" s="12"/>
      <c r="B116" s="25">
        <v>366</v>
      </c>
      <c r="C116" s="20" t="s">
        <v>131</v>
      </c>
      <c r="D116" s="47">
        <v>59439</v>
      </c>
      <c r="E116" s="47">
        <v>5365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64804</v>
      </c>
      <c r="O116" s="48">
        <f t="shared" si="13"/>
        <v>0.37284820031298904</v>
      </c>
      <c r="P116" s="9"/>
    </row>
    <row r="117" spans="1:119">
      <c r="A117" s="12"/>
      <c r="B117" s="25">
        <v>369.9</v>
      </c>
      <c r="C117" s="20" t="s">
        <v>132</v>
      </c>
      <c r="D117" s="47">
        <v>934936</v>
      </c>
      <c r="E117" s="47">
        <v>371343</v>
      </c>
      <c r="F117" s="47">
        <v>0</v>
      </c>
      <c r="G117" s="47">
        <v>0</v>
      </c>
      <c r="H117" s="47">
        <v>0</v>
      </c>
      <c r="I117" s="47">
        <v>500486</v>
      </c>
      <c r="J117" s="47">
        <v>561343</v>
      </c>
      <c r="K117" s="47">
        <v>0</v>
      </c>
      <c r="L117" s="47">
        <v>0</v>
      </c>
      <c r="M117" s="47">
        <v>0</v>
      </c>
      <c r="N117" s="47">
        <f t="shared" si="17"/>
        <v>2368108</v>
      </c>
      <c r="O117" s="48">
        <f t="shared" si="13"/>
        <v>13.624850409647427</v>
      </c>
      <c r="P117" s="9"/>
    </row>
    <row r="118" spans="1:119" ht="15.75">
      <c r="A118" s="29" t="s">
        <v>67</v>
      </c>
      <c r="B118" s="30"/>
      <c r="C118" s="31"/>
      <c r="D118" s="32">
        <f t="shared" ref="D118:M118" si="18">SUM(D119:D125)</f>
        <v>1092657</v>
      </c>
      <c r="E118" s="32">
        <f t="shared" si="18"/>
        <v>4085874</v>
      </c>
      <c r="F118" s="32">
        <f t="shared" si="18"/>
        <v>28953064</v>
      </c>
      <c r="G118" s="32">
        <f t="shared" si="18"/>
        <v>5930625</v>
      </c>
      <c r="H118" s="32">
        <f t="shared" si="18"/>
        <v>0</v>
      </c>
      <c r="I118" s="32">
        <f t="shared" si="18"/>
        <v>2314500</v>
      </c>
      <c r="J118" s="32">
        <f t="shared" si="18"/>
        <v>2234226</v>
      </c>
      <c r="K118" s="32">
        <f t="shared" si="18"/>
        <v>0</v>
      </c>
      <c r="L118" s="32">
        <f t="shared" si="18"/>
        <v>0</v>
      </c>
      <c r="M118" s="32">
        <f t="shared" si="18"/>
        <v>0</v>
      </c>
      <c r="N118" s="32">
        <f>SUM(D118:M118)</f>
        <v>44610946</v>
      </c>
      <c r="O118" s="46">
        <f t="shared" si="13"/>
        <v>256.66796695203902</v>
      </c>
      <c r="P118" s="9"/>
    </row>
    <row r="119" spans="1:119">
      <c r="A119" s="12"/>
      <c r="B119" s="25">
        <v>381</v>
      </c>
      <c r="C119" s="20" t="s">
        <v>133</v>
      </c>
      <c r="D119" s="47">
        <v>767796</v>
      </c>
      <c r="E119" s="47">
        <v>2871829</v>
      </c>
      <c r="F119" s="47">
        <v>4523064</v>
      </c>
      <c r="G119" s="47">
        <v>2113500</v>
      </c>
      <c r="H119" s="47">
        <v>0</v>
      </c>
      <c r="I119" s="47">
        <v>121652</v>
      </c>
      <c r="J119" s="47">
        <v>1431645</v>
      </c>
      <c r="K119" s="47">
        <v>0</v>
      </c>
      <c r="L119" s="47">
        <v>0</v>
      </c>
      <c r="M119" s="47">
        <v>0</v>
      </c>
      <c r="N119" s="47">
        <f>SUM(D119:M119)</f>
        <v>11829486</v>
      </c>
      <c r="O119" s="48">
        <f t="shared" si="13"/>
        <v>68.060653134493236</v>
      </c>
      <c r="P119" s="9"/>
    </row>
    <row r="120" spans="1:119">
      <c r="A120" s="12"/>
      <c r="B120" s="25">
        <v>383</v>
      </c>
      <c r="C120" s="20" t="s">
        <v>178</v>
      </c>
      <c r="D120" s="47">
        <v>324861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ref="N120:N125" si="19">SUM(D120:M120)</f>
        <v>324861</v>
      </c>
      <c r="O120" s="48">
        <f t="shared" si="13"/>
        <v>1.8690796741231703</v>
      </c>
      <c r="P120" s="9"/>
    </row>
    <row r="121" spans="1:119">
      <c r="A121" s="12"/>
      <c r="B121" s="25">
        <v>384</v>
      </c>
      <c r="C121" s="20" t="s">
        <v>134</v>
      </c>
      <c r="D121" s="47">
        <v>0</v>
      </c>
      <c r="E121" s="47">
        <v>1214045</v>
      </c>
      <c r="F121" s="47">
        <v>24430000</v>
      </c>
      <c r="G121" s="47">
        <v>3817125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29461170</v>
      </c>
      <c r="O121" s="48">
        <f t="shared" si="13"/>
        <v>169.50410798122067</v>
      </c>
      <c r="P121" s="9"/>
    </row>
    <row r="122" spans="1:119">
      <c r="A122" s="12"/>
      <c r="B122" s="25">
        <v>389.4</v>
      </c>
      <c r="C122" s="20" t="s">
        <v>224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75105</v>
      </c>
      <c r="J122" s="47">
        <v>802581</v>
      </c>
      <c r="K122" s="47">
        <v>0</v>
      </c>
      <c r="L122" s="47">
        <v>0</v>
      </c>
      <c r="M122" s="47">
        <v>0</v>
      </c>
      <c r="N122" s="47">
        <f t="shared" si="19"/>
        <v>877686</v>
      </c>
      <c r="O122" s="48">
        <f t="shared" si="13"/>
        <v>5.0497445457056065</v>
      </c>
      <c r="P122" s="9"/>
    </row>
    <row r="123" spans="1:119">
      <c r="A123" s="12"/>
      <c r="B123" s="25">
        <v>389.6</v>
      </c>
      <c r="C123" s="20" t="s">
        <v>225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1188665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1188665</v>
      </c>
      <c r="O123" s="48">
        <f t="shared" si="13"/>
        <v>6.8389544785050171</v>
      </c>
      <c r="P123" s="9"/>
    </row>
    <row r="124" spans="1:119">
      <c r="A124" s="12"/>
      <c r="B124" s="25">
        <v>389.7</v>
      </c>
      <c r="C124" s="20" t="s">
        <v>226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847663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847663</v>
      </c>
      <c r="O124" s="48">
        <f t="shared" si="13"/>
        <v>4.8770079628095369</v>
      </c>
      <c r="P124" s="9"/>
    </row>
    <row r="125" spans="1:119" ht="15.75" thickBot="1">
      <c r="A125" s="12"/>
      <c r="B125" s="25">
        <v>389.9</v>
      </c>
      <c r="C125" s="20" t="s">
        <v>227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81415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81415</v>
      </c>
      <c r="O125" s="48">
        <f t="shared" si="13"/>
        <v>0.46841917518180981</v>
      </c>
      <c r="P125" s="9"/>
    </row>
    <row r="126" spans="1:119" ht="16.5" thickBot="1">
      <c r="A126" s="14" t="s">
        <v>101</v>
      </c>
      <c r="B126" s="23"/>
      <c r="C126" s="22"/>
      <c r="D126" s="15">
        <f t="shared" ref="D126:M126" si="20">SUM(D5,D9,D19,D51,D102,D110,D118)</f>
        <v>70618795</v>
      </c>
      <c r="E126" s="15">
        <f t="shared" si="20"/>
        <v>57085628</v>
      </c>
      <c r="F126" s="15">
        <f t="shared" si="20"/>
        <v>28951051</v>
      </c>
      <c r="G126" s="15">
        <f t="shared" si="20"/>
        <v>5915925</v>
      </c>
      <c r="H126" s="15">
        <f t="shared" si="20"/>
        <v>0</v>
      </c>
      <c r="I126" s="15">
        <f t="shared" si="20"/>
        <v>39821795</v>
      </c>
      <c r="J126" s="15">
        <f t="shared" si="20"/>
        <v>17235769</v>
      </c>
      <c r="K126" s="15">
        <f t="shared" si="20"/>
        <v>0</v>
      </c>
      <c r="L126" s="15">
        <f t="shared" si="20"/>
        <v>0</v>
      </c>
      <c r="M126" s="15">
        <f t="shared" si="20"/>
        <v>0</v>
      </c>
      <c r="N126" s="15">
        <f>SUM(D126:M126)</f>
        <v>219628963</v>
      </c>
      <c r="O126" s="38">
        <f t="shared" si="13"/>
        <v>1263.629769630857</v>
      </c>
      <c r="P126" s="6"/>
      <c r="Q126" s="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</row>
    <row r="127" spans="1:119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9"/>
    </row>
    <row r="128" spans="1:119">
      <c r="A128" s="41"/>
      <c r="B128" s="42"/>
      <c r="C128" s="42"/>
      <c r="D128" s="43"/>
      <c r="E128" s="43"/>
      <c r="F128" s="43"/>
      <c r="G128" s="43"/>
      <c r="H128" s="43"/>
      <c r="I128" s="43"/>
      <c r="J128" s="43"/>
      <c r="K128" s="43"/>
      <c r="L128" s="119" t="s">
        <v>228</v>
      </c>
      <c r="M128" s="119"/>
      <c r="N128" s="119"/>
      <c r="O128" s="44">
        <v>173808</v>
      </c>
    </row>
    <row r="129" spans="1:15">
      <c r="A129" s="120"/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8"/>
    </row>
    <row r="130" spans="1:15" ht="15.75" customHeight="1" thickBot="1">
      <c r="A130" s="121" t="s">
        <v>164</v>
      </c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1"/>
    </row>
  </sheetData>
  <mergeCells count="10">
    <mergeCell ref="L128:N128"/>
    <mergeCell ref="A129:O129"/>
    <mergeCell ref="A130:O13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1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146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41670959</v>
      </c>
      <c r="E5" s="27">
        <f t="shared" si="0"/>
        <v>22998217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64669176</v>
      </c>
      <c r="O5" s="33">
        <f t="shared" ref="O5:O36" si="2">(N5/O$116)</f>
        <v>373.58568259543398</v>
      </c>
      <c r="P5" s="6"/>
    </row>
    <row r="6" spans="1:133">
      <c r="A6" s="12"/>
      <c r="B6" s="25">
        <v>311</v>
      </c>
      <c r="C6" s="20" t="s">
        <v>3</v>
      </c>
      <c r="D6" s="47">
        <v>40221569</v>
      </c>
      <c r="E6" s="47">
        <v>16383691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56605260</v>
      </c>
      <c r="O6" s="48">
        <f t="shared" si="2"/>
        <v>327.00145577225254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330598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330598</v>
      </c>
      <c r="O7" s="48">
        <f t="shared" si="2"/>
        <v>1.9098229965800906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806149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806149</v>
      </c>
      <c r="O8" s="48">
        <f t="shared" si="2"/>
        <v>4.6570212126813937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4276848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4276848</v>
      </c>
      <c r="O9" s="48">
        <f t="shared" si="2"/>
        <v>24.706812089841943</v>
      </c>
      <c r="P9" s="9"/>
    </row>
    <row r="10" spans="1:133">
      <c r="A10" s="12"/>
      <c r="B10" s="25">
        <v>312.42</v>
      </c>
      <c r="C10" s="20" t="s">
        <v>150</v>
      </c>
      <c r="D10" s="47">
        <v>0</v>
      </c>
      <c r="E10" s="47">
        <v>1200931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1200931</v>
      </c>
      <c r="O10" s="48">
        <f t="shared" si="2"/>
        <v>6.9376270912283946</v>
      </c>
      <c r="P10" s="9"/>
    </row>
    <row r="11" spans="1:133">
      <c r="A11" s="12"/>
      <c r="B11" s="25">
        <v>315</v>
      </c>
      <c r="C11" s="20" t="s">
        <v>14</v>
      </c>
      <c r="D11" s="47">
        <v>1449390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1449390</v>
      </c>
      <c r="O11" s="48">
        <f t="shared" si="2"/>
        <v>8.3729434328496168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SUM(D13:D25)</f>
        <v>114792</v>
      </c>
      <c r="E12" s="32">
        <f t="shared" si="3"/>
        <v>11495999</v>
      </c>
      <c r="F12" s="32">
        <f t="shared" si="3"/>
        <v>0</v>
      </c>
      <c r="G12" s="32">
        <f t="shared" si="3"/>
        <v>79920</v>
      </c>
      <c r="H12" s="32">
        <f t="shared" si="3"/>
        <v>0</v>
      </c>
      <c r="I12" s="32">
        <f t="shared" si="3"/>
        <v>6867614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18558325</v>
      </c>
      <c r="O12" s="46">
        <f t="shared" si="2"/>
        <v>107.20910550882707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40626</v>
      </c>
      <c r="F13" s="47">
        <v>0</v>
      </c>
      <c r="G13" s="47">
        <v>0</v>
      </c>
      <c r="H13" s="47">
        <v>0</v>
      </c>
      <c r="I13" s="47">
        <v>2123791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2164417</v>
      </c>
      <c r="O13" s="48">
        <f t="shared" si="2"/>
        <v>12.503564331269065</v>
      </c>
      <c r="P13" s="9"/>
    </row>
    <row r="14" spans="1:133">
      <c r="A14" s="12"/>
      <c r="B14" s="25">
        <v>323.5</v>
      </c>
      <c r="C14" s="20" t="s">
        <v>16</v>
      </c>
      <c r="D14" s="47">
        <v>88352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4" si="4">SUM(D14:M14)</f>
        <v>88352</v>
      </c>
      <c r="O14" s="48">
        <f t="shared" si="2"/>
        <v>0.51039837323227655</v>
      </c>
      <c r="P14" s="9"/>
    </row>
    <row r="15" spans="1:133">
      <c r="A15" s="12"/>
      <c r="B15" s="25">
        <v>323.7</v>
      </c>
      <c r="C15" s="20" t="s">
        <v>17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32000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32000</v>
      </c>
      <c r="O15" s="48">
        <f t="shared" si="2"/>
        <v>0.18485996857380535</v>
      </c>
      <c r="P15" s="9"/>
    </row>
    <row r="16" spans="1:133">
      <c r="A16" s="12"/>
      <c r="B16" s="25">
        <v>324.11</v>
      </c>
      <c r="C16" s="20" t="s">
        <v>18</v>
      </c>
      <c r="D16" s="47">
        <v>0</v>
      </c>
      <c r="E16" s="47">
        <v>15650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15650</v>
      </c>
      <c r="O16" s="48">
        <f t="shared" si="2"/>
        <v>9.0408078380626672E-2</v>
      </c>
      <c r="P16" s="9"/>
    </row>
    <row r="17" spans="1:16">
      <c r="A17" s="12"/>
      <c r="B17" s="25">
        <v>324.12</v>
      </c>
      <c r="C17" s="20" t="s">
        <v>19</v>
      </c>
      <c r="D17" s="47">
        <v>0</v>
      </c>
      <c r="E17" s="47">
        <v>5037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5037</v>
      </c>
      <c r="O17" s="48">
        <f t="shared" si="2"/>
        <v>2.9098114428320547E-2</v>
      </c>
      <c r="P17" s="9"/>
    </row>
    <row r="18" spans="1:16">
      <c r="A18" s="12"/>
      <c r="B18" s="25">
        <v>324.31</v>
      </c>
      <c r="C18" s="20" t="s">
        <v>20</v>
      </c>
      <c r="D18" s="47">
        <v>0</v>
      </c>
      <c r="E18" s="47">
        <v>67829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67829</v>
      </c>
      <c r="O18" s="48">
        <f t="shared" si="2"/>
        <v>0.39183958776227007</v>
      </c>
      <c r="P18" s="9"/>
    </row>
    <row r="19" spans="1:16">
      <c r="A19" s="12"/>
      <c r="B19" s="25">
        <v>324.32</v>
      </c>
      <c r="C19" s="20" t="s">
        <v>21</v>
      </c>
      <c r="D19" s="47">
        <v>0</v>
      </c>
      <c r="E19" s="47">
        <v>18894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18894</v>
      </c>
      <c r="O19" s="48">
        <f t="shared" si="2"/>
        <v>0.10914825769479619</v>
      </c>
      <c r="P19" s="9"/>
    </row>
    <row r="20" spans="1:16">
      <c r="A20" s="12"/>
      <c r="B20" s="25">
        <v>324.61</v>
      </c>
      <c r="C20" s="20" t="s">
        <v>22</v>
      </c>
      <c r="D20" s="47">
        <v>0</v>
      </c>
      <c r="E20" s="47">
        <v>17995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17995</v>
      </c>
      <c r="O20" s="48">
        <f t="shared" si="2"/>
        <v>0.10395484795267584</v>
      </c>
      <c r="P20" s="9"/>
    </row>
    <row r="21" spans="1:16">
      <c r="A21" s="12"/>
      <c r="B21" s="25">
        <v>324.70999999999998</v>
      </c>
      <c r="C21" s="20" t="s">
        <v>24</v>
      </c>
      <c r="D21" s="47">
        <v>0</v>
      </c>
      <c r="E21" s="47">
        <v>16725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16725</v>
      </c>
      <c r="O21" s="48">
        <f t="shared" si="2"/>
        <v>9.6618217949902954E-2</v>
      </c>
      <c r="P21" s="9"/>
    </row>
    <row r="22" spans="1:16">
      <c r="A22" s="12"/>
      <c r="B22" s="25">
        <v>324.72000000000003</v>
      </c>
      <c r="C22" s="20" t="s">
        <v>25</v>
      </c>
      <c r="D22" s="47">
        <v>0</v>
      </c>
      <c r="E22" s="47">
        <v>3590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3590</v>
      </c>
      <c r="O22" s="48">
        <f t="shared" si="2"/>
        <v>2.0738977724373785E-2</v>
      </c>
      <c r="P22" s="9"/>
    </row>
    <row r="23" spans="1:16">
      <c r="A23" s="12"/>
      <c r="B23" s="25">
        <v>325.10000000000002</v>
      </c>
      <c r="C23" s="20" t="s">
        <v>26</v>
      </c>
      <c r="D23" s="47">
        <v>0</v>
      </c>
      <c r="E23" s="47">
        <v>322611</v>
      </c>
      <c r="F23" s="47">
        <v>0</v>
      </c>
      <c r="G23" s="47">
        <v>42358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364969</v>
      </c>
      <c r="O23" s="48">
        <f t="shared" si="2"/>
        <v>2.1083799334504114</v>
      </c>
      <c r="P23" s="9"/>
    </row>
    <row r="24" spans="1:16">
      <c r="A24" s="12"/>
      <c r="B24" s="25">
        <v>325.2</v>
      </c>
      <c r="C24" s="20" t="s">
        <v>27</v>
      </c>
      <c r="D24" s="47">
        <v>0</v>
      </c>
      <c r="E24" s="47">
        <v>10985872</v>
      </c>
      <c r="F24" s="47">
        <v>0</v>
      </c>
      <c r="G24" s="47">
        <v>37562</v>
      </c>
      <c r="H24" s="47">
        <v>0</v>
      </c>
      <c r="I24" s="47">
        <v>4710923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15734357</v>
      </c>
      <c r="O24" s="48">
        <f t="shared" si="2"/>
        <v>90.895398142157319</v>
      </c>
      <c r="P24" s="9"/>
    </row>
    <row r="25" spans="1:16">
      <c r="A25" s="12"/>
      <c r="B25" s="25">
        <v>329</v>
      </c>
      <c r="C25" s="20" t="s">
        <v>28</v>
      </c>
      <c r="D25" s="47">
        <v>26440</v>
      </c>
      <c r="E25" s="47">
        <v>1170</v>
      </c>
      <c r="F25" s="47">
        <v>0</v>
      </c>
      <c r="G25" s="47">
        <v>0</v>
      </c>
      <c r="H25" s="47">
        <v>0</v>
      </c>
      <c r="I25" s="47">
        <v>900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28510</v>
      </c>
      <c r="O25" s="48">
        <f t="shared" si="2"/>
        <v>0.16469867825122469</v>
      </c>
      <c r="P25" s="9"/>
    </row>
    <row r="26" spans="1:16" ht="15.75">
      <c r="A26" s="29" t="s">
        <v>31</v>
      </c>
      <c r="B26" s="30"/>
      <c r="C26" s="31"/>
      <c r="D26" s="32">
        <f t="shared" ref="D26:M26" si="5">SUM(D27:D55)</f>
        <v>16221692</v>
      </c>
      <c r="E26" s="32">
        <f t="shared" si="5"/>
        <v>8633047</v>
      </c>
      <c r="F26" s="32">
        <f t="shared" si="5"/>
        <v>0</v>
      </c>
      <c r="G26" s="32">
        <f t="shared" si="5"/>
        <v>0</v>
      </c>
      <c r="H26" s="32">
        <f t="shared" si="5"/>
        <v>0</v>
      </c>
      <c r="I26" s="32">
        <f t="shared" si="5"/>
        <v>59511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24914250</v>
      </c>
      <c r="O26" s="46">
        <f t="shared" si="2"/>
        <v>143.92648350124782</v>
      </c>
      <c r="P26" s="10"/>
    </row>
    <row r="27" spans="1:16">
      <c r="A27" s="12"/>
      <c r="B27" s="25">
        <v>331.1</v>
      </c>
      <c r="C27" s="20" t="s">
        <v>29</v>
      </c>
      <c r="D27" s="47">
        <v>33443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33443</v>
      </c>
      <c r="O27" s="48">
        <f t="shared" si="2"/>
        <v>0.19319599778168037</v>
      </c>
      <c r="P27" s="9"/>
    </row>
    <row r="28" spans="1:16">
      <c r="A28" s="12"/>
      <c r="B28" s="25">
        <v>331.2</v>
      </c>
      <c r="C28" s="20" t="s">
        <v>30</v>
      </c>
      <c r="D28" s="47">
        <v>666355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666355</v>
      </c>
      <c r="O28" s="48">
        <f t="shared" si="2"/>
        <v>3.8494488862186893</v>
      </c>
      <c r="P28" s="9"/>
    </row>
    <row r="29" spans="1:16">
      <c r="A29" s="12"/>
      <c r="B29" s="25">
        <v>331.42</v>
      </c>
      <c r="C29" s="20" t="s">
        <v>36</v>
      </c>
      <c r="D29" s="47">
        <v>784437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6" si="6">SUM(D29:M29)</f>
        <v>784437</v>
      </c>
      <c r="O29" s="48">
        <f t="shared" si="2"/>
        <v>4.5315937240040673</v>
      </c>
      <c r="P29" s="9"/>
    </row>
    <row r="30" spans="1:16">
      <c r="A30" s="12"/>
      <c r="B30" s="25">
        <v>331.49</v>
      </c>
      <c r="C30" s="20" t="s">
        <v>37</v>
      </c>
      <c r="D30" s="47">
        <v>267650</v>
      </c>
      <c r="E30" s="47">
        <v>114886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382536</v>
      </c>
      <c r="O30" s="48">
        <f t="shared" si="2"/>
        <v>2.2098622793234126</v>
      </c>
      <c r="P30" s="9"/>
    </row>
    <row r="31" spans="1:16">
      <c r="A31" s="12"/>
      <c r="B31" s="25">
        <v>331.5</v>
      </c>
      <c r="C31" s="20" t="s">
        <v>32</v>
      </c>
      <c r="D31" s="47">
        <v>1206504</v>
      </c>
      <c r="E31" s="47">
        <v>195643</v>
      </c>
      <c r="F31" s="47">
        <v>0</v>
      </c>
      <c r="G31" s="47">
        <v>0</v>
      </c>
      <c r="H31" s="47">
        <v>0</v>
      </c>
      <c r="I31" s="47">
        <v>51010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1453157</v>
      </c>
      <c r="O31" s="48">
        <f t="shared" si="2"/>
        <v>8.3947049172751633</v>
      </c>
      <c r="P31" s="9"/>
    </row>
    <row r="32" spans="1:16">
      <c r="A32" s="12"/>
      <c r="B32" s="25">
        <v>331.65</v>
      </c>
      <c r="C32" s="20" t="s">
        <v>38</v>
      </c>
      <c r="D32" s="47">
        <v>0</v>
      </c>
      <c r="E32" s="47">
        <v>180593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180593</v>
      </c>
      <c r="O32" s="48">
        <f t="shared" si="2"/>
        <v>1.0432630095202884</v>
      </c>
      <c r="P32" s="9"/>
    </row>
    <row r="33" spans="1:16">
      <c r="A33" s="12"/>
      <c r="B33" s="25">
        <v>331.7</v>
      </c>
      <c r="C33" s="20" t="s">
        <v>33</v>
      </c>
      <c r="D33" s="47">
        <v>0</v>
      </c>
      <c r="E33" s="47">
        <v>8043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8043</v>
      </c>
      <c r="O33" s="48">
        <f t="shared" si="2"/>
        <v>4.6463397726222384E-2</v>
      </c>
      <c r="P33" s="9"/>
    </row>
    <row r="34" spans="1:16">
      <c r="A34" s="12"/>
      <c r="B34" s="25">
        <v>331.82</v>
      </c>
      <c r="C34" s="20" t="s">
        <v>176</v>
      </c>
      <c r="D34" s="47">
        <v>27776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27776</v>
      </c>
      <c r="O34" s="48">
        <f t="shared" si="2"/>
        <v>0.16045845272206305</v>
      </c>
      <c r="P34" s="9"/>
    </row>
    <row r="35" spans="1:16">
      <c r="A35" s="12"/>
      <c r="B35" s="25">
        <v>331.9</v>
      </c>
      <c r="C35" s="20" t="s">
        <v>34</v>
      </c>
      <c r="D35" s="47">
        <v>0</v>
      </c>
      <c r="E35" s="47">
        <v>12391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12391</v>
      </c>
      <c r="O35" s="48">
        <f t="shared" si="2"/>
        <v>7.1581245956188186E-2</v>
      </c>
      <c r="P35" s="9"/>
    </row>
    <row r="36" spans="1:16">
      <c r="A36" s="12"/>
      <c r="B36" s="25">
        <v>334.2</v>
      </c>
      <c r="C36" s="20" t="s">
        <v>35</v>
      </c>
      <c r="D36" s="47">
        <v>123538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123538</v>
      </c>
      <c r="O36" s="48">
        <f t="shared" si="2"/>
        <v>0.71366346242721135</v>
      </c>
      <c r="P36" s="9"/>
    </row>
    <row r="37" spans="1:16">
      <c r="A37" s="12"/>
      <c r="B37" s="25">
        <v>334.36</v>
      </c>
      <c r="C37" s="20" t="s">
        <v>39</v>
      </c>
      <c r="D37" s="47">
        <v>0</v>
      </c>
      <c r="E37" s="47">
        <v>194108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2" si="7">SUM(D37:M37)</f>
        <v>194108</v>
      </c>
      <c r="O37" s="48">
        <f t="shared" ref="O37:O68" si="8">(N37/O$116)</f>
        <v>1.1213374618726315</v>
      </c>
      <c r="P37" s="9"/>
    </row>
    <row r="38" spans="1:16">
      <c r="A38" s="12"/>
      <c r="B38" s="25">
        <v>334.42</v>
      </c>
      <c r="C38" s="20" t="s">
        <v>41</v>
      </c>
      <c r="D38" s="47">
        <v>243517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243517</v>
      </c>
      <c r="O38" s="48">
        <f t="shared" si="8"/>
        <v>1.4067670302246049</v>
      </c>
      <c r="P38" s="9"/>
    </row>
    <row r="39" spans="1:16">
      <c r="A39" s="12"/>
      <c r="B39" s="25">
        <v>334.49</v>
      </c>
      <c r="C39" s="20" t="s">
        <v>42</v>
      </c>
      <c r="D39" s="47">
        <v>15696</v>
      </c>
      <c r="E39" s="47">
        <v>638940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654636</v>
      </c>
      <c r="O39" s="48">
        <f t="shared" si="8"/>
        <v>3.781749699602551</v>
      </c>
      <c r="P39" s="9"/>
    </row>
    <row r="40" spans="1:16">
      <c r="A40" s="12"/>
      <c r="B40" s="25">
        <v>334.5</v>
      </c>
      <c r="C40" s="20" t="s">
        <v>43</v>
      </c>
      <c r="D40" s="47">
        <v>141</v>
      </c>
      <c r="E40" s="47">
        <v>32607</v>
      </c>
      <c r="F40" s="47">
        <v>0</v>
      </c>
      <c r="G40" s="47">
        <v>0</v>
      </c>
      <c r="H40" s="47">
        <v>0</v>
      </c>
      <c r="I40" s="47">
        <v>8501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41249</v>
      </c>
      <c r="O40" s="48">
        <f t="shared" si="8"/>
        <v>0.23829027636565303</v>
      </c>
      <c r="P40" s="9"/>
    </row>
    <row r="41" spans="1:16">
      <c r="A41" s="12"/>
      <c r="B41" s="25">
        <v>334.69</v>
      </c>
      <c r="C41" s="20" t="s">
        <v>44</v>
      </c>
      <c r="D41" s="47">
        <v>0</v>
      </c>
      <c r="E41" s="47">
        <v>18334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18334</v>
      </c>
      <c r="O41" s="48">
        <f t="shared" si="8"/>
        <v>0.1059132082447546</v>
      </c>
      <c r="P41" s="9"/>
    </row>
    <row r="42" spans="1:16">
      <c r="A42" s="12"/>
      <c r="B42" s="25">
        <v>334.7</v>
      </c>
      <c r="C42" s="20" t="s">
        <v>45</v>
      </c>
      <c r="D42" s="47">
        <v>533676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533676</v>
      </c>
      <c r="O42" s="48">
        <f t="shared" si="8"/>
        <v>3.082979018393567</v>
      </c>
      <c r="P42" s="9"/>
    </row>
    <row r="43" spans="1:16">
      <c r="A43" s="12"/>
      <c r="B43" s="25">
        <v>335.12</v>
      </c>
      <c r="C43" s="20" t="s">
        <v>46</v>
      </c>
      <c r="D43" s="47">
        <v>3653304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3653304</v>
      </c>
      <c r="O43" s="48">
        <f t="shared" si="8"/>
        <v>21.104676957204916</v>
      </c>
      <c r="P43" s="9"/>
    </row>
    <row r="44" spans="1:16">
      <c r="A44" s="12"/>
      <c r="B44" s="25">
        <v>335.13</v>
      </c>
      <c r="C44" s="20" t="s">
        <v>47</v>
      </c>
      <c r="D44" s="47">
        <v>35719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35719</v>
      </c>
      <c r="O44" s="48">
        <f t="shared" si="8"/>
        <v>0.20634416304649228</v>
      </c>
      <c r="P44" s="9"/>
    </row>
    <row r="45" spans="1:16">
      <c r="A45" s="12"/>
      <c r="B45" s="25">
        <v>335.14</v>
      </c>
      <c r="C45" s="20" t="s">
        <v>48</v>
      </c>
      <c r="D45" s="47">
        <v>45527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45527</v>
      </c>
      <c r="O45" s="48">
        <f t="shared" si="8"/>
        <v>0.26300374341436361</v>
      </c>
      <c r="P45" s="9"/>
    </row>
    <row r="46" spans="1:16">
      <c r="A46" s="12"/>
      <c r="B46" s="25">
        <v>335.15</v>
      </c>
      <c r="C46" s="20" t="s">
        <v>49</v>
      </c>
      <c r="D46" s="47">
        <v>41344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41344</v>
      </c>
      <c r="O46" s="48">
        <f t="shared" si="8"/>
        <v>0.23883907939735649</v>
      </c>
      <c r="P46" s="9"/>
    </row>
    <row r="47" spans="1:16">
      <c r="A47" s="12"/>
      <c r="B47" s="25">
        <v>335.16</v>
      </c>
      <c r="C47" s="20" t="s">
        <v>50</v>
      </c>
      <c r="D47" s="47">
        <v>236750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236750</v>
      </c>
      <c r="O47" s="48">
        <f t="shared" si="8"/>
        <v>1.367674923745263</v>
      </c>
      <c r="P47" s="9"/>
    </row>
    <row r="48" spans="1:16">
      <c r="A48" s="12"/>
      <c r="B48" s="25">
        <v>335.18</v>
      </c>
      <c r="C48" s="20" t="s">
        <v>51</v>
      </c>
      <c r="D48" s="47">
        <v>7354197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7354197</v>
      </c>
      <c r="O48" s="48">
        <f t="shared" si="8"/>
        <v>42.484269572049172</v>
      </c>
      <c r="P48" s="9"/>
    </row>
    <row r="49" spans="1:16">
      <c r="A49" s="12"/>
      <c r="B49" s="25">
        <v>335.21</v>
      </c>
      <c r="C49" s="20" t="s">
        <v>52</v>
      </c>
      <c r="D49" s="47">
        <v>0</v>
      </c>
      <c r="E49" s="47">
        <v>51000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51000</v>
      </c>
      <c r="O49" s="48">
        <f t="shared" si="8"/>
        <v>0.29462057491450228</v>
      </c>
      <c r="P49" s="9"/>
    </row>
    <row r="50" spans="1:16">
      <c r="A50" s="12"/>
      <c r="B50" s="25">
        <v>335.49</v>
      </c>
      <c r="C50" s="20" t="s">
        <v>53</v>
      </c>
      <c r="D50" s="47">
        <v>0</v>
      </c>
      <c r="E50" s="47">
        <v>2558390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2558390</v>
      </c>
      <c r="O50" s="48">
        <f t="shared" si="8"/>
        <v>14.779496718735558</v>
      </c>
      <c r="P50" s="9"/>
    </row>
    <row r="51" spans="1:16">
      <c r="A51" s="12"/>
      <c r="B51" s="25">
        <v>335.7</v>
      </c>
      <c r="C51" s="20" t="s">
        <v>56</v>
      </c>
      <c r="D51" s="47">
        <v>0</v>
      </c>
      <c r="E51" s="47">
        <v>44897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44897</v>
      </c>
      <c r="O51" s="48">
        <f t="shared" si="8"/>
        <v>0.25936431278306682</v>
      </c>
      <c r="P51" s="9"/>
    </row>
    <row r="52" spans="1:16">
      <c r="A52" s="12"/>
      <c r="B52" s="25">
        <v>335.8</v>
      </c>
      <c r="C52" s="20" t="s">
        <v>57</v>
      </c>
      <c r="D52" s="47">
        <v>0</v>
      </c>
      <c r="E52" s="47">
        <v>3320906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3320906</v>
      </c>
      <c r="O52" s="48">
        <f t="shared" si="8"/>
        <v>19.184455587392549</v>
      </c>
      <c r="P52" s="9"/>
    </row>
    <row r="53" spans="1:16">
      <c r="A53" s="12"/>
      <c r="B53" s="25">
        <v>337.3</v>
      </c>
      <c r="C53" s="20" t="s">
        <v>58</v>
      </c>
      <c r="D53" s="47">
        <v>0</v>
      </c>
      <c r="E53" s="47">
        <v>607198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607198</v>
      </c>
      <c r="O53" s="48">
        <f t="shared" si="8"/>
        <v>3.5077063499399204</v>
      </c>
      <c r="P53" s="9"/>
    </row>
    <row r="54" spans="1:16">
      <c r="A54" s="12"/>
      <c r="B54" s="25">
        <v>337.5</v>
      </c>
      <c r="C54" s="20" t="s">
        <v>153</v>
      </c>
      <c r="D54" s="47">
        <v>2158</v>
      </c>
      <c r="E54" s="47">
        <v>-9414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-7256</v>
      </c>
      <c r="O54" s="48">
        <f t="shared" si="8"/>
        <v>-4.1916997874110358E-2</v>
      </c>
      <c r="P54" s="9"/>
    </row>
    <row r="55" spans="1:16">
      <c r="A55" s="12"/>
      <c r="B55" s="25">
        <v>338</v>
      </c>
      <c r="C55" s="20" t="s">
        <v>59</v>
      </c>
      <c r="D55" s="47">
        <v>949960</v>
      </c>
      <c r="E55" s="47">
        <v>664525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1614485</v>
      </c>
      <c r="O55" s="48">
        <f t="shared" si="8"/>
        <v>9.3266764488400042</v>
      </c>
      <c r="P55" s="9"/>
    </row>
    <row r="56" spans="1:16" ht="15.75">
      <c r="A56" s="29" t="s">
        <v>65</v>
      </c>
      <c r="B56" s="30"/>
      <c r="C56" s="31"/>
      <c r="D56" s="32">
        <f t="shared" ref="D56:M56" si="9">SUM(D57:D91)</f>
        <v>8657339</v>
      </c>
      <c r="E56" s="32">
        <f t="shared" si="9"/>
        <v>9347761</v>
      </c>
      <c r="F56" s="32">
        <f t="shared" si="9"/>
        <v>0</v>
      </c>
      <c r="G56" s="32">
        <f t="shared" si="9"/>
        <v>15287</v>
      </c>
      <c r="H56" s="32">
        <f t="shared" si="9"/>
        <v>0</v>
      </c>
      <c r="I56" s="32">
        <f t="shared" si="9"/>
        <v>26404414</v>
      </c>
      <c r="J56" s="32">
        <f t="shared" si="9"/>
        <v>14152679</v>
      </c>
      <c r="K56" s="32">
        <f t="shared" si="9"/>
        <v>0</v>
      </c>
      <c r="L56" s="32">
        <f t="shared" si="9"/>
        <v>0</v>
      </c>
      <c r="M56" s="32">
        <f t="shared" si="9"/>
        <v>0</v>
      </c>
      <c r="N56" s="32">
        <f>SUM(D56:M56)</f>
        <v>58577480</v>
      </c>
      <c r="O56" s="46">
        <f t="shared" si="8"/>
        <v>338.39472224789722</v>
      </c>
      <c r="P56" s="10"/>
    </row>
    <row r="57" spans="1:16">
      <c r="A57" s="12"/>
      <c r="B57" s="25">
        <v>341.1</v>
      </c>
      <c r="C57" s="20" t="s">
        <v>68</v>
      </c>
      <c r="D57" s="47">
        <v>634860</v>
      </c>
      <c r="E57" s="47">
        <v>568450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1203310</v>
      </c>
      <c r="O57" s="48">
        <f t="shared" si="8"/>
        <v>6.9513702745170534</v>
      </c>
      <c r="P57" s="9"/>
    </row>
    <row r="58" spans="1:16">
      <c r="A58" s="12"/>
      <c r="B58" s="25">
        <v>341.2</v>
      </c>
      <c r="C58" s="20" t="s">
        <v>69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23667</v>
      </c>
      <c r="J58" s="47">
        <v>14152679</v>
      </c>
      <c r="K58" s="47">
        <v>0</v>
      </c>
      <c r="L58" s="47">
        <v>0</v>
      </c>
      <c r="M58" s="47">
        <v>0</v>
      </c>
      <c r="N58" s="47">
        <f t="shared" ref="N58:N91" si="10">SUM(D58:M58)</f>
        <v>14176346</v>
      </c>
      <c r="O58" s="48">
        <f t="shared" si="8"/>
        <v>81.894964876605968</v>
      </c>
      <c r="P58" s="9"/>
    </row>
    <row r="59" spans="1:16">
      <c r="A59" s="12"/>
      <c r="B59" s="25">
        <v>341.3</v>
      </c>
      <c r="C59" s="20" t="s">
        <v>70</v>
      </c>
      <c r="D59" s="47">
        <v>3259488</v>
      </c>
      <c r="E59" s="47">
        <v>7949</v>
      </c>
      <c r="F59" s="47">
        <v>0</v>
      </c>
      <c r="G59" s="47">
        <v>0</v>
      </c>
      <c r="H59" s="47">
        <v>0</v>
      </c>
      <c r="I59" s="47">
        <v>46862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3314299</v>
      </c>
      <c r="O59" s="48">
        <f t="shared" si="8"/>
        <v>19.146287780756076</v>
      </c>
      <c r="P59" s="9"/>
    </row>
    <row r="60" spans="1:16">
      <c r="A60" s="12"/>
      <c r="B60" s="25">
        <v>341.52</v>
      </c>
      <c r="C60" s="20" t="s">
        <v>71</v>
      </c>
      <c r="D60" s="47">
        <v>131452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131452</v>
      </c>
      <c r="O60" s="48">
        <f t="shared" si="8"/>
        <v>0.7593816434051206</v>
      </c>
      <c r="P60" s="9"/>
    </row>
    <row r="61" spans="1:16">
      <c r="A61" s="12"/>
      <c r="B61" s="25">
        <v>341.8</v>
      </c>
      <c r="C61" s="20" t="s">
        <v>72</v>
      </c>
      <c r="D61" s="47">
        <v>1492472</v>
      </c>
      <c r="E61" s="47">
        <v>26267</v>
      </c>
      <c r="F61" s="47">
        <v>0</v>
      </c>
      <c r="G61" s="47">
        <v>0</v>
      </c>
      <c r="H61" s="47">
        <v>0</v>
      </c>
      <c r="I61" s="47">
        <v>13771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1532510</v>
      </c>
      <c r="O61" s="48">
        <f t="shared" si="8"/>
        <v>8.8531172012200763</v>
      </c>
      <c r="P61" s="9"/>
    </row>
    <row r="62" spans="1:16">
      <c r="A62" s="12"/>
      <c r="B62" s="25">
        <v>341.9</v>
      </c>
      <c r="C62" s="20" t="s">
        <v>73</v>
      </c>
      <c r="D62" s="47">
        <v>667826</v>
      </c>
      <c r="E62" s="47">
        <v>439066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1106892</v>
      </c>
      <c r="O62" s="48">
        <f t="shared" si="8"/>
        <v>6.3943756354561421</v>
      </c>
      <c r="P62" s="9"/>
    </row>
    <row r="63" spans="1:16">
      <c r="A63" s="12"/>
      <c r="B63" s="25">
        <v>342.1</v>
      </c>
      <c r="C63" s="20" t="s">
        <v>74</v>
      </c>
      <c r="D63" s="47">
        <v>1420545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1420545</v>
      </c>
      <c r="O63" s="48">
        <f t="shared" si="8"/>
        <v>8.2063095018023855</v>
      </c>
      <c r="P63" s="9"/>
    </row>
    <row r="64" spans="1:16">
      <c r="A64" s="12"/>
      <c r="B64" s="25">
        <v>342.2</v>
      </c>
      <c r="C64" s="20" t="s">
        <v>75</v>
      </c>
      <c r="D64" s="47">
        <v>0</v>
      </c>
      <c r="E64" s="47">
        <v>7053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7053</v>
      </c>
      <c r="O64" s="48">
        <f t="shared" si="8"/>
        <v>4.0744292448470283E-2</v>
      </c>
      <c r="P64" s="9"/>
    </row>
    <row r="65" spans="1:16">
      <c r="A65" s="12"/>
      <c r="B65" s="25">
        <v>342.3</v>
      </c>
      <c r="C65" s="20" t="s">
        <v>76</v>
      </c>
      <c r="D65" s="47">
        <v>26276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26276</v>
      </c>
      <c r="O65" s="48">
        <f t="shared" si="8"/>
        <v>0.15179314169516592</v>
      </c>
      <c r="P65" s="9"/>
    </row>
    <row r="66" spans="1:16">
      <c r="A66" s="12"/>
      <c r="B66" s="25">
        <v>342.4</v>
      </c>
      <c r="C66" s="20" t="s">
        <v>77</v>
      </c>
      <c r="D66" s="47">
        <v>0</v>
      </c>
      <c r="E66" s="47">
        <v>2865982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2865982</v>
      </c>
      <c r="O66" s="48">
        <f t="shared" si="8"/>
        <v>16.55641695165912</v>
      </c>
      <c r="P66" s="9"/>
    </row>
    <row r="67" spans="1:16">
      <c r="A67" s="12"/>
      <c r="B67" s="25">
        <v>342.5</v>
      </c>
      <c r="C67" s="20" t="s">
        <v>78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2177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2177</v>
      </c>
      <c r="O67" s="48">
        <f t="shared" si="8"/>
        <v>1.2576254737036694E-2</v>
      </c>
      <c r="P67" s="9"/>
    </row>
    <row r="68" spans="1:16">
      <c r="A68" s="12"/>
      <c r="B68" s="25">
        <v>342.6</v>
      </c>
      <c r="C68" s="20" t="s">
        <v>79</v>
      </c>
      <c r="D68" s="47">
        <v>0</v>
      </c>
      <c r="E68" s="47">
        <v>2918496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2918496</v>
      </c>
      <c r="O68" s="48">
        <f t="shared" si="8"/>
        <v>16.859783713836769</v>
      </c>
      <c r="P68" s="9"/>
    </row>
    <row r="69" spans="1:16">
      <c r="A69" s="12"/>
      <c r="B69" s="25">
        <v>342.9</v>
      </c>
      <c r="C69" s="20" t="s">
        <v>80</v>
      </c>
      <c r="D69" s="47">
        <v>0</v>
      </c>
      <c r="E69" s="47">
        <v>1269909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1269909</v>
      </c>
      <c r="O69" s="48">
        <f t="shared" ref="O69:O100" si="11">(N69/O$116)</f>
        <v>7.3361043072372674</v>
      </c>
      <c r="P69" s="9"/>
    </row>
    <row r="70" spans="1:16">
      <c r="A70" s="12"/>
      <c r="B70" s="25">
        <v>343.3</v>
      </c>
      <c r="C70" s="20" t="s">
        <v>81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12819006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12819006</v>
      </c>
      <c r="O70" s="48">
        <f t="shared" si="11"/>
        <v>74.053782697106939</v>
      </c>
      <c r="P70" s="9"/>
    </row>
    <row r="71" spans="1:16">
      <c r="A71" s="12"/>
      <c r="B71" s="25">
        <v>343.4</v>
      </c>
      <c r="C71" s="20" t="s">
        <v>82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2195155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2195155</v>
      </c>
      <c r="O71" s="48">
        <f t="shared" si="11"/>
        <v>12.68113388483224</v>
      </c>
      <c r="P71" s="9"/>
    </row>
    <row r="72" spans="1:16">
      <c r="A72" s="12"/>
      <c r="B72" s="25">
        <v>343.5</v>
      </c>
      <c r="C72" s="20" t="s">
        <v>83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10778817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10778817</v>
      </c>
      <c r="O72" s="48">
        <f t="shared" si="11"/>
        <v>62.267867871337465</v>
      </c>
      <c r="P72" s="9"/>
    </row>
    <row r="73" spans="1:16">
      <c r="A73" s="12"/>
      <c r="B73" s="25">
        <v>343.6</v>
      </c>
      <c r="C73" s="20" t="s">
        <v>84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508042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508042</v>
      </c>
      <c r="O73" s="48">
        <f t="shared" si="11"/>
        <v>2.9348946298179128</v>
      </c>
      <c r="P73" s="9"/>
    </row>
    <row r="74" spans="1:16">
      <c r="A74" s="12"/>
      <c r="B74" s="25">
        <v>343.9</v>
      </c>
      <c r="C74" s="20" t="s">
        <v>85</v>
      </c>
      <c r="D74" s="47">
        <v>13535</v>
      </c>
      <c r="E74" s="47">
        <v>1355</v>
      </c>
      <c r="F74" s="47">
        <v>0</v>
      </c>
      <c r="G74" s="47">
        <v>0</v>
      </c>
      <c r="H74" s="47">
        <v>0</v>
      </c>
      <c r="I74" s="47">
        <v>16917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31807</v>
      </c>
      <c r="O74" s="48">
        <f t="shared" si="11"/>
        <v>0.18374503188834457</v>
      </c>
      <c r="P74" s="9"/>
    </row>
    <row r="75" spans="1:16">
      <c r="A75" s="12"/>
      <c r="B75" s="25">
        <v>344.2</v>
      </c>
      <c r="C75" s="20" t="s">
        <v>155</v>
      </c>
      <c r="D75" s="47">
        <v>0</v>
      </c>
      <c r="E75" s="47">
        <v>0</v>
      </c>
      <c r="F75" s="47">
        <v>0</v>
      </c>
      <c r="G75" s="47">
        <v>15287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15287</v>
      </c>
      <c r="O75" s="48">
        <f t="shared" si="11"/>
        <v>8.8311073112117569E-2</v>
      </c>
      <c r="P75" s="9"/>
    </row>
    <row r="76" spans="1:16">
      <c r="A76" s="12"/>
      <c r="B76" s="25">
        <v>344.3</v>
      </c>
      <c r="C76" s="20" t="s">
        <v>87</v>
      </c>
      <c r="D76" s="47">
        <v>103618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103618</v>
      </c>
      <c r="O76" s="48">
        <f t="shared" si="11"/>
        <v>0.59858813199001759</v>
      </c>
      <c r="P76" s="9"/>
    </row>
    <row r="77" spans="1:16">
      <c r="A77" s="12"/>
      <c r="B77" s="25">
        <v>344.9</v>
      </c>
      <c r="C77" s="20" t="s">
        <v>88</v>
      </c>
      <c r="D77" s="47">
        <v>1764</v>
      </c>
      <c r="E77" s="47">
        <v>278669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280433</v>
      </c>
      <c r="O77" s="48">
        <f t="shared" si="11"/>
        <v>1.620026111470561</v>
      </c>
      <c r="P77" s="9"/>
    </row>
    <row r="78" spans="1:16">
      <c r="A78" s="12"/>
      <c r="B78" s="25">
        <v>345.9</v>
      </c>
      <c r="C78" s="20" t="s">
        <v>89</v>
      </c>
      <c r="D78" s="47">
        <v>0</v>
      </c>
      <c r="E78" s="47">
        <v>167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167</v>
      </c>
      <c r="O78" s="48">
        <f t="shared" si="11"/>
        <v>9.6473796099454665E-4</v>
      </c>
      <c r="P78" s="9"/>
    </row>
    <row r="79" spans="1:16">
      <c r="A79" s="12"/>
      <c r="B79" s="25">
        <v>346.4</v>
      </c>
      <c r="C79" s="20" t="s">
        <v>90</v>
      </c>
      <c r="D79" s="47">
        <v>166362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166362</v>
      </c>
      <c r="O79" s="48">
        <f t="shared" si="11"/>
        <v>0.96105231537110636</v>
      </c>
      <c r="P79" s="9"/>
    </row>
    <row r="80" spans="1:16">
      <c r="A80" s="12"/>
      <c r="B80" s="25">
        <v>347.1</v>
      </c>
      <c r="C80" s="20" t="s">
        <v>91</v>
      </c>
      <c r="D80" s="47">
        <v>41389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41389</v>
      </c>
      <c r="O80" s="48">
        <f t="shared" si="11"/>
        <v>0.2390990387281634</v>
      </c>
      <c r="P80" s="9"/>
    </row>
    <row r="81" spans="1:16">
      <c r="A81" s="12"/>
      <c r="B81" s="25">
        <v>347.2</v>
      </c>
      <c r="C81" s="20" t="s">
        <v>92</v>
      </c>
      <c r="D81" s="47">
        <v>633304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633304</v>
      </c>
      <c r="O81" s="48">
        <f t="shared" si="11"/>
        <v>3.6585174230520381</v>
      </c>
      <c r="P81" s="9"/>
    </row>
    <row r="82" spans="1:16">
      <c r="A82" s="12"/>
      <c r="B82" s="25">
        <v>347.4</v>
      </c>
      <c r="C82" s="20" t="s">
        <v>94</v>
      </c>
      <c r="D82" s="47">
        <v>45580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45580</v>
      </c>
      <c r="O82" s="48">
        <f t="shared" si="11"/>
        <v>0.26330991773731399</v>
      </c>
      <c r="P82" s="9"/>
    </row>
    <row r="83" spans="1:16">
      <c r="A83" s="12"/>
      <c r="B83" s="25">
        <v>348.92099999999999</v>
      </c>
      <c r="C83" s="20" t="s">
        <v>96</v>
      </c>
      <c r="D83" s="47">
        <v>0</v>
      </c>
      <c r="E83" s="47">
        <v>35763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35763</v>
      </c>
      <c r="O83" s="48">
        <f t="shared" si="11"/>
        <v>0.20659834550328127</v>
      </c>
      <c r="P83" s="9"/>
    </row>
    <row r="84" spans="1:16">
      <c r="A84" s="12"/>
      <c r="B84" s="25">
        <v>348.92200000000003</v>
      </c>
      <c r="C84" s="20" t="s">
        <v>97</v>
      </c>
      <c r="D84" s="47">
        <v>0</v>
      </c>
      <c r="E84" s="47">
        <v>35763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35763</v>
      </c>
      <c r="O84" s="48">
        <f t="shared" si="11"/>
        <v>0.20659834550328127</v>
      </c>
      <c r="P84" s="9"/>
    </row>
    <row r="85" spans="1:16">
      <c r="A85" s="12"/>
      <c r="B85" s="25">
        <v>348.923</v>
      </c>
      <c r="C85" s="20" t="s">
        <v>98</v>
      </c>
      <c r="D85" s="47">
        <v>0</v>
      </c>
      <c r="E85" s="47">
        <v>35763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35763</v>
      </c>
      <c r="O85" s="48">
        <f t="shared" si="11"/>
        <v>0.20659834550328127</v>
      </c>
      <c r="P85" s="9"/>
    </row>
    <row r="86" spans="1:16">
      <c r="A86" s="12"/>
      <c r="B86" s="25">
        <v>348.92399999999998</v>
      </c>
      <c r="C86" s="20" t="s">
        <v>99</v>
      </c>
      <c r="D86" s="47">
        <v>0</v>
      </c>
      <c r="E86" s="47">
        <v>35763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35763</v>
      </c>
      <c r="O86" s="48">
        <f t="shared" si="11"/>
        <v>0.20659834550328127</v>
      </c>
      <c r="P86" s="9"/>
    </row>
    <row r="87" spans="1:16">
      <c r="A87" s="12"/>
      <c r="B87" s="25">
        <v>348.93</v>
      </c>
      <c r="C87" s="20" t="s">
        <v>100</v>
      </c>
      <c r="D87" s="47">
        <v>0</v>
      </c>
      <c r="E87" s="47">
        <v>629811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629811</v>
      </c>
      <c r="O87" s="48">
        <f t="shared" si="11"/>
        <v>3.6383388021074037</v>
      </c>
      <c r="P87" s="9"/>
    </row>
    <row r="88" spans="1:16">
      <c r="A88" s="12"/>
      <c r="B88" s="25">
        <v>348.93099999999998</v>
      </c>
      <c r="C88" s="20" t="s">
        <v>177</v>
      </c>
      <c r="D88" s="47">
        <v>0</v>
      </c>
      <c r="E88" s="47">
        <v>65912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65912</v>
      </c>
      <c r="O88" s="48">
        <f t="shared" si="11"/>
        <v>0.38076532026989557</v>
      </c>
      <c r="P88" s="9"/>
    </row>
    <row r="89" spans="1:16">
      <c r="A89" s="12"/>
      <c r="B89" s="25">
        <v>348.93200000000002</v>
      </c>
      <c r="C89" s="20" t="s">
        <v>156</v>
      </c>
      <c r="D89" s="47">
        <v>18868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18868</v>
      </c>
      <c r="O89" s="48">
        <f t="shared" si="11"/>
        <v>0.10899805897032998</v>
      </c>
      <c r="P89" s="9"/>
    </row>
    <row r="90" spans="1:16">
      <c r="A90" s="12"/>
      <c r="B90" s="25">
        <v>348.99</v>
      </c>
      <c r="C90" s="20" t="s">
        <v>157</v>
      </c>
      <c r="D90" s="47">
        <v>0</v>
      </c>
      <c r="E90" s="47">
        <v>26584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26584</v>
      </c>
      <c r="O90" s="48">
        <f t="shared" si="11"/>
        <v>0.1535724188926888</v>
      </c>
      <c r="P90" s="9"/>
    </row>
    <row r="91" spans="1:16">
      <c r="A91" s="12"/>
      <c r="B91" s="25">
        <v>349</v>
      </c>
      <c r="C91" s="20" t="s">
        <v>1</v>
      </c>
      <c r="D91" s="47">
        <v>0</v>
      </c>
      <c r="E91" s="47">
        <v>99039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99039</v>
      </c>
      <c r="O91" s="48">
        <f t="shared" si="11"/>
        <v>0.57213582586190959</v>
      </c>
      <c r="P91" s="9"/>
    </row>
    <row r="92" spans="1:16" ht="15.75">
      <c r="A92" s="29" t="s">
        <v>66</v>
      </c>
      <c r="B92" s="30"/>
      <c r="C92" s="31"/>
      <c r="D92" s="32">
        <f t="shared" ref="D92:M92" si="12">SUM(D93:D97)</f>
        <v>72890</v>
      </c>
      <c r="E92" s="32">
        <f t="shared" si="12"/>
        <v>901182</v>
      </c>
      <c r="F92" s="32">
        <f t="shared" si="12"/>
        <v>0</v>
      </c>
      <c r="G92" s="32">
        <f t="shared" si="12"/>
        <v>0</v>
      </c>
      <c r="H92" s="32">
        <f t="shared" si="12"/>
        <v>0</v>
      </c>
      <c r="I92" s="32">
        <f t="shared" si="12"/>
        <v>10</v>
      </c>
      <c r="J92" s="32">
        <f t="shared" si="12"/>
        <v>0</v>
      </c>
      <c r="K92" s="32">
        <f t="shared" si="12"/>
        <v>0</v>
      </c>
      <c r="L92" s="32">
        <f t="shared" si="12"/>
        <v>0</v>
      </c>
      <c r="M92" s="32">
        <f t="shared" si="12"/>
        <v>0</v>
      </c>
      <c r="N92" s="32">
        <f t="shared" ref="N92:N99" si="13">SUM(D92:M92)</f>
        <v>974082</v>
      </c>
      <c r="O92" s="46">
        <f t="shared" si="11"/>
        <v>5.6271489971346709</v>
      </c>
      <c r="P92" s="10"/>
    </row>
    <row r="93" spans="1:16">
      <c r="A93" s="13"/>
      <c r="B93" s="40">
        <v>351.1</v>
      </c>
      <c r="C93" s="21" t="s">
        <v>118</v>
      </c>
      <c r="D93" s="47">
        <v>0</v>
      </c>
      <c r="E93" s="47">
        <v>166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166</v>
      </c>
      <c r="O93" s="48">
        <f t="shared" si="11"/>
        <v>9.5896108697661518E-4</v>
      </c>
      <c r="P93" s="9"/>
    </row>
    <row r="94" spans="1:16">
      <c r="A94" s="13"/>
      <c r="B94" s="40">
        <v>351.8</v>
      </c>
      <c r="C94" s="21" t="s">
        <v>158</v>
      </c>
      <c r="D94" s="47">
        <v>0</v>
      </c>
      <c r="E94" s="47">
        <v>192822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192822</v>
      </c>
      <c r="O94" s="48">
        <f t="shared" si="11"/>
        <v>1.1139084018855716</v>
      </c>
      <c r="P94" s="9"/>
    </row>
    <row r="95" spans="1:16">
      <c r="A95" s="13"/>
      <c r="B95" s="40">
        <v>354</v>
      </c>
      <c r="C95" s="21" t="s">
        <v>121</v>
      </c>
      <c r="D95" s="47">
        <v>72452</v>
      </c>
      <c r="E95" s="47">
        <v>62542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134994</v>
      </c>
      <c r="O95" s="48">
        <f t="shared" si="11"/>
        <v>0.77984333117663374</v>
      </c>
      <c r="P95" s="9"/>
    </row>
    <row r="96" spans="1:16">
      <c r="A96" s="13"/>
      <c r="B96" s="40">
        <v>358.1</v>
      </c>
      <c r="C96" s="21" t="s">
        <v>123</v>
      </c>
      <c r="D96" s="47">
        <v>0</v>
      </c>
      <c r="E96" s="47">
        <v>204562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204562</v>
      </c>
      <c r="O96" s="48">
        <f t="shared" si="11"/>
        <v>1.1817289028560864</v>
      </c>
      <c r="P96" s="9"/>
    </row>
    <row r="97" spans="1:16">
      <c r="A97" s="13"/>
      <c r="B97" s="40">
        <v>359</v>
      </c>
      <c r="C97" s="21" t="s">
        <v>124</v>
      </c>
      <c r="D97" s="47">
        <v>438</v>
      </c>
      <c r="E97" s="47">
        <v>441090</v>
      </c>
      <c r="F97" s="47">
        <v>0</v>
      </c>
      <c r="G97" s="47">
        <v>0</v>
      </c>
      <c r="H97" s="47">
        <v>0</v>
      </c>
      <c r="I97" s="47">
        <v>10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441538</v>
      </c>
      <c r="O97" s="48">
        <f t="shared" si="11"/>
        <v>2.5507094001294019</v>
      </c>
      <c r="P97" s="9"/>
    </row>
    <row r="98" spans="1:16" ht="15.75">
      <c r="A98" s="29" t="s">
        <v>4</v>
      </c>
      <c r="B98" s="30"/>
      <c r="C98" s="31"/>
      <c r="D98" s="32">
        <f t="shared" ref="D98:M98" si="14">SUM(D99:D105)</f>
        <v>5296897</v>
      </c>
      <c r="E98" s="32">
        <f t="shared" si="14"/>
        <v>2258386</v>
      </c>
      <c r="F98" s="32">
        <f t="shared" si="14"/>
        <v>23269</v>
      </c>
      <c r="G98" s="32">
        <f t="shared" si="14"/>
        <v>79450</v>
      </c>
      <c r="H98" s="32">
        <f t="shared" si="14"/>
        <v>0</v>
      </c>
      <c r="I98" s="32">
        <f t="shared" si="14"/>
        <v>2113070</v>
      </c>
      <c r="J98" s="32">
        <f t="shared" si="14"/>
        <v>318308</v>
      </c>
      <c r="K98" s="32">
        <f t="shared" si="14"/>
        <v>0</v>
      </c>
      <c r="L98" s="32">
        <f t="shared" si="14"/>
        <v>0</v>
      </c>
      <c r="M98" s="32">
        <f t="shared" si="14"/>
        <v>0</v>
      </c>
      <c r="N98" s="32">
        <f t="shared" si="13"/>
        <v>10089380</v>
      </c>
      <c r="O98" s="46">
        <f t="shared" si="11"/>
        <v>58.285077179036882</v>
      </c>
      <c r="P98" s="10"/>
    </row>
    <row r="99" spans="1:16">
      <c r="A99" s="12"/>
      <c r="B99" s="25">
        <v>361.1</v>
      </c>
      <c r="C99" s="20" t="s">
        <v>126</v>
      </c>
      <c r="D99" s="47">
        <v>273466</v>
      </c>
      <c r="E99" s="47">
        <v>896918</v>
      </c>
      <c r="F99" s="47">
        <v>32741</v>
      </c>
      <c r="G99" s="47">
        <v>49138</v>
      </c>
      <c r="H99" s="47">
        <v>0</v>
      </c>
      <c r="I99" s="47">
        <v>383835</v>
      </c>
      <c r="J99" s="47">
        <v>112026</v>
      </c>
      <c r="K99" s="47">
        <v>0</v>
      </c>
      <c r="L99" s="47">
        <v>0</v>
      </c>
      <c r="M99" s="47">
        <v>0</v>
      </c>
      <c r="N99" s="47">
        <f t="shared" si="13"/>
        <v>1748124</v>
      </c>
      <c r="O99" s="48">
        <f t="shared" si="11"/>
        <v>10.09869211572234</v>
      </c>
      <c r="P99" s="9"/>
    </row>
    <row r="100" spans="1:16">
      <c r="A100" s="12"/>
      <c r="B100" s="25">
        <v>361.3</v>
      </c>
      <c r="C100" s="20" t="s">
        <v>127</v>
      </c>
      <c r="D100" s="47">
        <v>166447</v>
      </c>
      <c r="E100" s="47">
        <v>572415</v>
      </c>
      <c r="F100" s="47">
        <v>-9472</v>
      </c>
      <c r="G100" s="47">
        <v>29912</v>
      </c>
      <c r="H100" s="47">
        <v>0</v>
      </c>
      <c r="I100" s="47">
        <v>280078</v>
      </c>
      <c r="J100" s="47">
        <v>85595</v>
      </c>
      <c r="K100" s="47">
        <v>0</v>
      </c>
      <c r="L100" s="47">
        <v>0</v>
      </c>
      <c r="M100" s="47">
        <v>0</v>
      </c>
      <c r="N100" s="47">
        <f t="shared" ref="N100:N105" si="15">SUM(D100:M100)</f>
        <v>1124975</v>
      </c>
      <c r="O100" s="48">
        <f t="shared" si="11"/>
        <v>6.4988388483223956</v>
      </c>
      <c r="P100" s="9"/>
    </row>
    <row r="101" spans="1:16">
      <c r="A101" s="12"/>
      <c r="B101" s="25">
        <v>362</v>
      </c>
      <c r="C101" s="20" t="s">
        <v>128</v>
      </c>
      <c r="D101" s="47">
        <v>3748766</v>
      </c>
      <c r="E101" s="47">
        <v>263910</v>
      </c>
      <c r="F101" s="47">
        <v>0</v>
      </c>
      <c r="G101" s="47">
        <v>0</v>
      </c>
      <c r="H101" s="47">
        <v>0</v>
      </c>
      <c r="I101" s="47">
        <v>1493916</v>
      </c>
      <c r="J101" s="47">
        <v>6890</v>
      </c>
      <c r="K101" s="47">
        <v>0</v>
      </c>
      <c r="L101" s="47">
        <v>0</v>
      </c>
      <c r="M101" s="47">
        <v>0</v>
      </c>
      <c r="N101" s="47">
        <f t="shared" si="15"/>
        <v>5513482</v>
      </c>
      <c r="O101" s="48">
        <f t="shared" ref="O101:O114" si="16">(N101/O$116)</f>
        <v>31.850690914132546</v>
      </c>
      <c r="P101" s="9"/>
    </row>
    <row r="102" spans="1:16">
      <c r="A102" s="12"/>
      <c r="B102" s="25">
        <v>364</v>
      </c>
      <c r="C102" s="20" t="s">
        <v>129</v>
      </c>
      <c r="D102" s="47">
        <v>28681</v>
      </c>
      <c r="E102" s="47">
        <v>0</v>
      </c>
      <c r="F102" s="47">
        <v>0</v>
      </c>
      <c r="G102" s="47">
        <v>0</v>
      </c>
      <c r="H102" s="47">
        <v>0</v>
      </c>
      <c r="I102" s="47">
        <v>-1090748</v>
      </c>
      <c r="J102" s="47">
        <v>31591</v>
      </c>
      <c r="K102" s="47">
        <v>0</v>
      </c>
      <c r="L102" s="47">
        <v>0</v>
      </c>
      <c r="M102" s="47">
        <v>0</v>
      </c>
      <c r="N102" s="47">
        <f t="shared" si="15"/>
        <v>-1030476</v>
      </c>
      <c r="O102" s="48">
        <f t="shared" si="16"/>
        <v>-5.9529300305018946</v>
      </c>
      <c r="P102" s="9"/>
    </row>
    <row r="103" spans="1:16">
      <c r="A103" s="12"/>
      <c r="B103" s="25">
        <v>365</v>
      </c>
      <c r="C103" s="20" t="s">
        <v>130</v>
      </c>
      <c r="D103" s="47">
        <v>2088</v>
      </c>
      <c r="E103" s="47">
        <v>14450</v>
      </c>
      <c r="F103" s="47">
        <v>0</v>
      </c>
      <c r="G103" s="47">
        <v>0</v>
      </c>
      <c r="H103" s="47">
        <v>0</v>
      </c>
      <c r="I103" s="47">
        <v>447687</v>
      </c>
      <c r="J103" s="47">
        <v>689</v>
      </c>
      <c r="K103" s="47">
        <v>0</v>
      </c>
      <c r="L103" s="47">
        <v>0</v>
      </c>
      <c r="M103" s="47">
        <v>0</v>
      </c>
      <c r="N103" s="47">
        <f t="shared" si="15"/>
        <v>464914</v>
      </c>
      <c r="O103" s="48">
        <f t="shared" si="16"/>
        <v>2.6857496071725668</v>
      </c>
      <c r="P103" s="9"/>
    </row>
    <row r="104" spans="1:16">
      <c r="A104" s="12"/>
      <c r="B104" s="25">
        <v>366</v>
      </c>
      <c r="C104" s="20" t="s">
        <v>131</v>
      </c>
      <c r="D104" s="47">
        <v>160265</v>
      </c>
      <c r="E104" s="47">
        <v>855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161120</v>
      </c>
      <c r="O104" s="48">
        <f t="shared" si="16"/>
        <v>0.93076994176910988</v>
      </c>
      <c r="P104" s="9"/>
    </row>
    <row r="105" spans="1:16">
      <c r="A105" s="12"/>
      <c r="B105" s="25">
        <v>369.9</v>
      </c>
      <c r="C105" s="20" t="s">
        <v>132</v>
      </c>
      <c r="D105" s="47">
        <v>917184</v>
      </c>
      <c r="E105" s="47">
        <v>509838</v>
      </c>
      <c r="F105" s="47">
        <v>0</v>
      </c>
      <c r="G105" s="47">
        <v>400</v>
      </c>
      <c r="H105" s="47">
        <v>0</v>
      </c>
      <c r="I105" s="47">
        <v>598302</v>
      </c>
      <c r="J105" s="47">
        <v>81517</v>
      </c>
      <c r="K105" s="47">
        <v>0</v>
      </c>
      <c r="L105" s="47">
        <v>0</v>
      </c>
      <c r="M105" s="47">
        <v>0</v>
      </c>
      <c r="N105" s="47">
        <f t="shared" si="15"/>
        <v>2107241</v>
      </c>
      <c r="O105" s="48">
        <f t="shared" si="16"/>
        <v>12.173265782419817</v>
      </c>
      <c r="P105" s="9"/>
    </row>
    <row r="106" spans="1:16" ht="15.75">
      <c r="A106" s="29" t="s">
        <v>67</v>
      </c>
      <c r="B106" s="30"/>
      <c r="C106" s="31"/>
      <c r="D106" s="32">
        <f t="shared" ref="D106:M106" si="17">SUM(D107:D113)</f>
        <v>7327586</v>
      </c>
      <c r="E106" s="32">
        <f t="shared" si="17"/>
        <v>903490</v>
      </c>
      <c r="F106" s="32">
        <f t="shared" si="17"/>
        <v>4205968</v>
      </c>
      <c r="G106" s="32">
        <f t="shared" si="17"/>
        <v>610249</v>
      </c>
      <c r="H106" s="32">
        <f t="shared" si="17"/>
        <v>0</v>
      </c>
      <c r="I106" s="32">
        <f t="shared" si="17"/>
        <v>2619727</v>
      </c>
      <c r="J106" s="32">
        <f t="shared" si="17"/>
        <v>150000</v>
      </c>
      <c r="K106" s="32">
        <f t="shared" si="17"/>
        <v>0</v>
      </c>
      <c r="L106" s="32">
        <f t="shared" si="17"/>
        <v>0</v>
      </c>
      <c r="M106" s="32">
        <f t="shared" si="17"/>
        <v>0</v>
      </c>
      <c r="N106" s="32">
        <f>SUM(D106:M106)</f>
        <v>15817020</v>
      </c>
      <c r="O106" s="46">
        <f t="shared" si="16"/>
        <v>91.372931879101586</v>
      </c>
      <c r="P106" s="9"/>
    </row>
    <row r="107" spans="1:16">
      <c r="A107" s="12"/>
      <c r="B107" s="25">
        <v>381</v>
      </c>
      <c r="C107" s="20" t="s">
        <v>133</v>
      </c>
      <c r="D107" s="47">
        <v>7327586</v>
      </c>
      <c r="E107" s="47">
        <v>707704</v>
      </c>
      <c r="F107" s="47">
        <v>4205968</v>
      </c>
      <c r="G107" s="47">
        <v>610249</v>
      </c>
      <c r="H107" s="47">
        <v>0</v>
      </c>
      <c r="I107" s="47">
        <v>76624</v>
      </c>
      <c r="J107" s="47">
        <v>150000</v>
      </c>
      <c r="K107" s="47">
        <v>0</v>
      </c>
      <c r="L107" s="47">
        <v>0</v>
      </c>
      <c r="M107" s="47">
        <v>0</v>
      </c>
      <c r="N107" s="47">
        <f>SUM(D107:M107)</f>
        <v>13078131</v>
      </c>
      <c r="O107" s="48">
        <f t="shared" si="16"/>
        <v>75.550715177003426</v>
      </c>
      <c r="P107" s="9"/>
    </row>
    <row r="108" spans="1:16">
      <c r="A108" s="12"/>
      <c r="B108" s="25">
        <v>383</v>
      </c>
      <c r="C108" s="20" t="s">
        <v>178</v>
      </c>
      <c r="D108" s="47">
        <v>0</v>
      </c>
      <c r="E108" s="47">
        <v>195786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ref="N108:N113" si="18">SUM(D108:M108)</f>
        <v>195786</v>
      </c>
      <c r="O108" s="48">
        <f t="shared" si="16"/>
        <v>1.1310310564747204</v>
      </c>
      <c r="P108" s="9"/>
    </row>
    <row r="109" spans="1:16">
      <c r="A109" s="12"/>
      <c r="B109" s="25">
        <v>389.2</v>
      </c>
      <c r="C109" s="20" t="s">
        <v>162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7621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7621</v>
      </c>
      <c r="O109" s="48">
        <f t="shared" si="16"/>
        <v>4.4025556890655328E-2</v>
      </c>
      <c r="P109" s="9"/>
    </row>
    <row r="110" spans="1:16">
      <c r="A110" s="12"/>
      <c r="B110" s="25">
        <v>389.4</v>
      </c>
      <c r="C110" s="20" t="s">
        <v>136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77657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8"/>
        <v>77657</v>
      </c>
      <c r="O110" s="48">
        <f t="shared" si="16"/>
        <v>0.44861470561050004</v>
      </c>
      <c r="P110" s="9"/>
    </row>
    <row r="111" spans="1:16">
      <c r="A111" s="12"/>
      <c r="B111" s="25">
        <v>389.6</v>
      </c>
      <c r="C111" s="20" t="s">
        <v>138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1726718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8"/>
        <v>1726718</v>
      </c>
      <c r="O111" s="48">
        <f t="shared" si="16"/>
        <v>9.9750323504944998</v>
      </c>
      <c r="P111" s="9"/>
    </row>
    <row r="112" spans="1:16">
      <c r="A112" s="12"/>
      <c r="B112" s="25">
        <v>389.7</v>
      </c>
      <c r="C112" s="20" t="s">
        <v>139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682148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682148</v>
      </c>
      <c r="O112" s="48">
        <f t="shared" si="16"/>
        <v>3.9406830575838803</v>
      </c>
      <c r="P112" s="9"/>
    </row>
    <row r="113" spans="1:119" ht="15.75" thickBot="1">
      <c r="A113" s="12"/>
      <c r="B113" s="25">
        <v>389.9</v>
      </c>
      <c r="C113" s="20" t="s">
        <v>140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48959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48959</v>
      </c>
      <c r="O113" s="48">
        <f t="shared" si="16"/>
        <v>0.28282997504390422</v>
      </c>
      <c r="P113" s="9"/>
    </row>
    <row r="114" spans="1:119" ht="16.5" thickBot="1">
      <c r="A114" s="14" t="s">
        <v>101</v>
      </c>
      <c r="B114" s="23"/>
      <c r="C114" s="22"/>
      <c r="D114" s="15">
        <f t="shared" ref="D114:M114" si="19">SUM(D5,D12,D26,D56,D92,D98,D106)</f>
        <v>79362155</v>
      </c>
      <c r="E114" s="15">
        <f t="shared" si="19"/>
        <v>56538082</v>
      </c>
      <c r="F114" s="15">
        <f t="shared" si="19"/>
        <v>4229237</v>
      </c>
      <c r="G114" s="15">
        <f t="shared" si="19"/>
        <v>784906</v>
      </c>
      <c r="H114" s="15">
        <f t="shared" si="19"/>
        <v>0</v>
      </c>
      <c r="I114" s="15">
        <f t="shared" si="19"/>
        <v>38064346</v>
      </c>
      <c r="J114" s="15">
        <f t="shared" si="19"/>
        <v>14620987</v>
      </c>
      <c r="K114" s="15">
        <f t="shared" si="19"/>
        <v>0</v>
      </c>
      <c r="L114" s="15">
        <f t="shared" si="19"/>
        <v>0</v>
      </c>
      <c r="M114" s="15">
        <f t="shared" si="19"/>
        <v>0</v>
      </c>
      <c r="N114" s="15">
        <f>SUM(D114:M114)</f>
        <v>193599713</v>
      </c>
      <c r="O114" s="38">
        <f t="shared" si="16"/>
        <v>1118.4011519086791</v>
      </c>
      <c r="P114" s="6"/>
      <c r="Q114" s="2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</row>
    <row r="115" spans="1:119">
      <c r="A115" s="16"/>
      <c r="B115" s="18"/>
      <c r="C115" s="18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9"/>
    </row>
    <row r="116" spans="1:119">
      <c r="A116" s="41"/>
      <c r="B116" s="42"/>
      <c r="C116" s="42"/>
      <c r="D116" s="43"/>
      <c r="E116" s="43"/>
      <c r="F116" s="43"/>
      <c r="G116" s="43"/>
      <c r="H116" s="43"/>
      <c r="I116" s="43"/>
      <c r="J116" s="43"/>
      <c r="K116" s="43"/>
      <c r="L116" s="119" t="s">
        <v>179</v>
      </c>
      <c r="M116" s="119"/>
      <c r="N116" s="119"/>
      <c r="O116" s="44">
        <v>173104</v>
      </c>
    </row>
    <row r="117" spans="1:119">
      <c r="A117" s="120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8"/>
    </row>
    <row r="118" spans="1:119" ht="15.75" customHeight="1" thickBot="1">
      <c r="A118" s="121" t="s">
        <v>164</v>
      </c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1"/>
    </row>
  </sheetData>
  <mergeCells count="10">
    <mergeCell ref="L116:N116"/>
    <mergeCell ref="A117:O117"/>
    <mergeCell ref="A118:O11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2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146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43279100</v>
      </c>
      <c r="E5" s="27">
        <f t="shared" si="0"/>
        <v>17206416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60485516</v>
      </c>
      <c r="O5" s="33">
        <f t="shared" ref="O5:O36" si="2">(N5/O$118)</f>
        <v>349.46969574411537</v>
      </c>
      <c r="P5" s="6"/>
    </row>
    <row r="6" spans="1:133">
      <c r="A6" s="12"/>
      <c r="B6" s="25">
        <v>311</v>
      </c>
      <c r="C6" s="20" t="s">
        <v>3</v>
      </c>
      <c r="D6" s="47">
        <v>41774151</v>
      </c>
      <c r="E6" s="47">
        <v>10316831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52090982</v>
      </c>
      <c r="O6" s="48">
        <f t="shared" si="2"/>
        <v>300.9682455309167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320581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320581</v>
      </c>
      <c r="O7" s="48">
        <f t="shared" si="2"/>
        <v>1.8522342527646494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841072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841072</v>
      </c>
      <c r="O8" s="48">
        <f t="shared" si="2"/>
        <v>4.8594968742416711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4457380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4457380</v>
      </c>
      <c r="O9" s="48">
        <f t="shared" si="2"/>
        <v>25.753590866545718</v>
      </c>
      <c r="P9" s="9"/>
    </row>
    <row r="10" spans="1:133">
      <c r="A10" s="12"/>
      <c r="B10" s="25">
        <v>312.42</v>
      </c>
      <c r="C10" s="20" t="s">
        <v>150</v>
      </c>
      <c r="D10" s="47">
        <v>0</v>
      </c>
      <c r="E10" s="47">
        <v>1270552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1270552</v>
      </c>
      <c r="O10" s="48">
        <f t="shared" si="2"/>
        <v>7.3409214342666314</v>
      </c>
      <c r="P10" s="9"/>
    </row>
    <row r="11" spans="1:133">
      <c r="A11" s="12"/>
      <c r="B11" s="25">
        <v>315</v>
      </c>
      <c r="C11" s="20" t="s">
        <v>14</v>
      </c>
      <c r="D11" s="47">
        <v>1504949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1504949</v>
      </c>
      <c r="O11" s="48">
        <f t="shared" si="2"/>
        <v>8.6952067853800017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SUM(D13:D26)</f>
        <v>84855</v>
      </c>
      <c r="E12" s="32">
        <f t="shared" si="3"/>
        <v>12020305</v>
      </c>
      <c r="F12" s="32">
        <f t="shared" si="3"/>
        <v>0</v>
      </c>
      <c r="G12" s="32">
        <f t="shared" si="3"/>
        <v>77476</v>
      </c>
      <c r="H12" s="32">
        <f t="shared" si="3"/>
        <v>0</v>
      </c>
      <c r="I12" s="32">
        <f t="shared" si="3"/>
        <v>6751347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18933983</v>
      </c>
      <c r="O12" s="46">
        <f t="shared" si="2"/>
        <v>109.39566553808109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12564</v>
      </c>
      <c r="F13" s="47">
        <v>0</v>
      </c>
      <c r="G13" s="47">
        <v>0</v>
      </c>
      <c r="H13" s="47">
        <v>0</v>
      </c>
      <c r="I13" s="47">
        <v>2003453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2016017</v>
      </c>
      <c r="O13" s="48">
        <f t="shared" si="2"/>
        <v>11.648025745617582</v>
      </c>
      <c r="P13" s="9"/>
    </row>
    <row r="14" spans="1:133">
      <c r="A14" s="12"/>
      <c r="B14" s="25">
        <v>323.5</v>
      </c>
      <c r="C14" s="20" t="s">
        <v>16</v>
      </c>
      <c r="D14" s="47">
        <v>57697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5" si="4">SUM(D14:M14)</f>
        <v>57697</v>
      </c>
      <c r="O14" s="48">
        <f t="shared" si="2"/>
        <v>0.33335837021458531</v>
      </c>
      <c r="P14" s="9"/>
    </row>
    <row r="15" spans="1:133">
      <c r="A15" s="12"/>
      <c r="B15" s="25">
        <v>323.7</v>
      </c>
      <c r="C15" s="20" t="s">
        <v>17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34000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34000</v>
      </c>
      <c r="O15" s="48">
        <f t="shared" si="2"/>
        <v>0.1964432221310623</v>
      </c>
      <c r="P15" s="9"/>
    </row>
    <row r="16" spans="1:133">
      <c r="A16" s="12"/>
      <c r="B16" s="25">
        <v>324.11</v>
      </c>
      <c r="C16" s="20" t="s">
        <v>18</v>
      </c>
      <c r="D16" s="47">
        <v>0</v>
      </c>
      <c r="E16" s="47">
        <v>47268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47268</v>
      </c>
      <c r="O16" s="48">
        <f t="shared" si="2"/>
        <v>0.27310230069679564</v>
      </c>
      <c r="P16" s="9"/>
    </row>
    <row r="17" spans="1:16">
      <c r="A17" s="12"/>
      <c r="B17" s="25">
        <v>324.12</v>
      </c>
      <c r="C17" s="20" t="s">
        <v>19</v>
      </c>
      <c r="D17" s="47">
        <v>0</v>
      </c>
      <c r="E17" s="47">
        <v>17737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17737</v>
      </c>
      <c r="O17" s="48">
        <f t="shared" si="2"/>
        <v>0.10247980679231329</v>
      </c>
      <c r="P17" s="9"/>
    </row>
    <row r="18" spans="1:16">
      <c r="A18" s="12"/>
      <c r="B18" s="25">
        <v>324.31</v>
      </c>
      <c r="C18" s="20" t="s">
        <v>20</v>
      </c>
      <c r="D18" s="47">
        <v>0</v>
      </c>
      <c r="E18" s="47">
        <v>513284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513284</v>
      </c>
      <c r="O18" s="48">
        <f t="shared" si="2"/>
        <v>2.965622436127064</v>
      </c>
      <c r="P18" s="9"/>
    </row>
    <row r="19" spans="1:16">
      <c r="A19" s="12"/>
      <c r="B19" s="25">
        <v>324.32</v>
      </c>
      <c r="C19" s="20" t="s">
        <v>21</v>
      </c>
      <c r="D19" s="47">
        <v>0</v>
      </c>
      <c r="E19" s="47">
        <v>90880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90880</v>
      </c>
      <c r="O19" s="48">
        <f t="shared" si="2"/>
        <v>0.52508117727267478</v>
      </c>
      <c r="P19" s="9"/>
    </row>
    <row r="20" spans="1:16">
      <c r="A20" s="12"/>
      <c r="B20" s="25">
        <v>324.61</v>
      </c>
      <c r="C20" s="20" t="s">
        <v>22</v>
      </c>
      <c r="D20" s="47">
        <v>0</v>
      </c>
      <c r="E20" s="47">
        <v>63444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63444</v>
      </c>
      <c r="O20" s="48">
        <f t="shared" si="2"/>
        <v>0.36656305249656224</v>
      </c>
      <c r="P20" s="9"/>
    </row>
    <row r="21" spans="1:16">
      <c r="A21" s="12"/>
      <c r="B21" s="25">
        <v>324.62</v>
      </c>
      <c r="C21" s="20" t="s">
        <v>23</v>
      </c>
      <c r="D21" s="47">
        <v>0</v>
      </c>
      <c r="E21" s="47">
        <v>-13644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-13644</v>
      </c>
      <c r="O21" s="48">
        <f t="shared" si="2"/>
        <v>-7.8831509492829827E-2</v>
      </c>
      <c r="P21" s="9"/>
    </row>
    <row r="22" spans="1:16">
      <c r="A22" s="12"/>
      <c r="B22" s="25">
        <v>324.70999999999998</v>
      </c>
      <c r="C22" s="20" t="s">
        <v>24</v>
      </c>
      <c r="D22" s="47">
        <v>0</v>
      </c>
      <c r="E22" s="47">
        <v>58357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58357</v>
      </c>
      <c r="O22" s="48">
        <f t="shared" si="2"/>
        <v>0.33717167982065888</v>
      </c>
      <c r="P22" s="9"/>
    </row>
    <row r="23" spans="1:16">
      <c r="A23" s="12"/>
      <c r="B23" s="25">
        <v>324.72000000000003</v>
      </c>
      <c r="C23" s="20" t="s">
        <v>25</v>
      </c>
      <c r="D23" s="47">
        <v>0</v>
      </c>
      <c r="E23" s="47">
        <v>5624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5624</v>
      </c>
      <c r="O23" s="48">
        <f t="shared" si="2"/>
        <v>3.2494020037208658E-2</v>
      </c>
      <c r="P23" s="9"/>
    </row>
    <row r="24" spans="1:16">
      <c r="A24" s="12"/>
      <c r="B24" s="25">
        <v>325.10000000000002</v>
      </c>
      <c r="C24" s="20" t="s">
        <v>26</v>
      </c>
      <c r="D24" s="47">
        <v>0</v>
      </c>
      <c r="E24" s="47">
        <v>285522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285522</v>
      </c>
      <c r="O24" s="48">
        <f t="shared" si="2"/>
        <v>1.6496724020383873</v>
      </c>
      <c r="P24" s="9"/>
    </row>
    <row r="25" spans="1:16">
      <c r="A25" s="12"/>
      <c r="B25" s="25">
        <v>325.2</v>
      </c>
      <c r="C25" s="20" t="s">
        <v>27</v>
      </c>
      <c r="D25" s="47">
        <v>0</v>
      </c>
      <c r="E25" s="47">
        <v>10939269</v>
      </c>
      <c r="F25" s="47">
        <v>0</v>
      </c>
      <c r="G25" s="47">
        <v>77476</v>
      </c>
      <c r="H25" s="47">
        <v>0</v>
      </c>
      <c r="I25" s="47">
        <v>4710494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15727239</v>
      </c>
      <c r="O25" s="48">
        <f t="shared" si="2"/>
        <v>90.867926599567824</v>
      </c>
      <c r="P25" s="9"/>
    </row>
    <row r="26" spans="1:16">
      <c r="A26" s="12"/>
      <c r="B26" s="25">
        <v>329</v>
      </c>
      <c r="C26" s="20" t="s">
        <v>28</v>
      </c>
      <c r="D26" s="47">
        <v>27158</v>
      </c>
      <c r="E26" s="47">
        <v>0</v>
      </c>
      <c r="F26" s="47">
        <v>0</v>
      </c>
      <c r="G26" s="47">
        <v>0</v>
      </c>
      <c r="H26" s="47">
        <v>0</v>
      </c>
      <c r="I26" s="47">
        <v>3400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30558</v>
      </c>
      <c r="O26" s="48">
        <f t="shared" si="2"/>
        <v>0.17655623476120594</v>
      </c>
      <c r="P26" s="9"/>
    </row>
    <row r="27" spans="1:16" ht="15.75">
      <c r="A27" s="29" t="s">
        <v>31</v>
      </c>
      <c r="B27" s="30"/>
      <c r="C27" s="31"/>
      <c r="D27" s="32">
        <f t="shared" ref="D27:M27" si="5">SUM(D28:D58)</f>
        <v>16963697</v>
      </c>
      <c r="E27" s="32">
        <f t="shared" si="5"/>
        <v>10202601</v>
      </c>
      <c r="F27" s="32">
        <f t="shared" si="5"/>
        <v>0</v>
      </c>
      <c r="G27" s="32">
        <f t="shared" si="5"/>
        <v>2802171</v>
      </c>
      <c r="H27" s="32">
        <f t="shared" si="5"/>
        <v>0</v>
      </c>
      <c r="I27" s="32">
        <f t="shared" si="5"/>
        <v>40317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30008786</v>
      </c>
      <c r="O27" s="46">
        <f t="shared" si="2"/>
        <v>173.38301806122095</v>
      </c>
      <c r="P27" s="10"/>
    </row>
    <row r="28" spans="1:16">
      <c r="A28" s="12"/>
      <c r="B28" s="25">
        <v>331.1</v>
      </c>
      <c r="C28" s="20" t="s">
        <v>29</v>
      </c>
      <c r="D28" s="47">
        <v>52919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52919</v>
      </c>
      <c r="O28" s="48">
        <f t="shared" si="2"/>
        <v>0.30575231976334372</v>
      </c>
      <c r="P28" s="9"/>
    </row>
    <row r="29" spans="1:16">
      <c r="A29" s="12"/>
      <c r="B29" s="25">
        <v>331.2</v>
      </c>
      <c r="C29" s="20" t="s">
        <v>30</v>
      </c>
      <c r="D29" s="47">
        <v>377729</v>
      </c>
      <c r="E29" s="47">
        <v>38740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416469</v>
      </c>
      <c r="O29" s="48">
        <f t="shared" si="2"/>
        <v>2.4062503611088641</v>
      </c>
      <c r="P29" s="9"/>
    </row>
    <row r="30" spans="1:16">
      <c r="A30" s="12"/>
      <c r="B30" s="25">
        <v>331.39</v>
      </c>
      <c r="C30" s="20" t="s">
        <v>161</v>
      </c>
      <c r="D30" s="47">
        <v>0</v>
      </c>
      <c r="E30" s="47">
        <v>23269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7" si="6">SUM(D30:M30)</f>
        <v>23269</v>
      </c>
      <c r="O30" s="48">
        <f t="shared" si="2"/>
        <v>0.13444227458140259</v>
      </c>
      <c r="P30" s="9"/>
    </row>
    <row r="31" spans="1:16">
      <c r="A31" s="12"/>
      <c r="B31" s="25">
        <v>331.42</v>
      </c>
      <c r="C31" s="20" t="s">
        <v>36</v>
      </c>
      <c r="D31" s="47">
        <v>795353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795353</v>
      </c>
      <c r="O31" s="48">
        <f t="shared" si="2"/>
        <v>4.5953442956354937</v>
      </c>
      <c r="P31" s="9"/>
    </row>
    <row r="32" spans="1:16">
      <c r="A32" s="12"/>
      <c r="B32" s="25">
        <v>331.49</v>
      </c>
      <c r="C32" s="20" t="s">
        <v>37</v>
      </c>
      <c r="D32" s="47">
        <v>359276</v>
      </c>
      <c r="E32" s="47">
        <v>2158168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2517444</v>
      </c>
      <c r="O32" s="48">
        <f t="shared" si="2"/>
        <v>14.545141496897353</v>
      </c>
      <c r="P32" s="9"/>
    </row>
    <row r="33" spans="1:16">
      <c r="A33" s="12"/>
      <c r="B33" s="25">
        <v>331.5</v>
      </c>
      <c r="C33" s="20" t="s">
        <v>32</v>
      </c>
      <c r="D33" s="47">
        <v>2212787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2212787</v>
      </c>
      <c r="O33" s="48">
        <f t="shared" si="2"/>
        <v>12.78491200499197</v>
      </c>
      <c r="P33" s="9"/>
    </row>
    <row r="34" spans="1:16">
      <c r="A34" s="12"/>
      <c r="B34" s="25">
        <v>331.65</v>
      </c>
      <c r="C34" s="20" t="s">
        <v>38</v>
      </c>
      <c r="D34" s="47">
        <v>140164</v>
      </c>
      <c r="E34" s="47">
        <v>142397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282561</v>
      </c>
      <c r="O34" s="48">
        <f t="shared" si="2"/>
        <v>1.6325645084875027</v>
      </c>
      <c r="P34" s="9"/>
    </row>
    <row r="35" spans="1:16">
      <c r="A35" s="12"/>
      <c r="B35" s="25">
        <v>331.7</v>
      </c>
      <c r="C35" s="20" t="s">
        <v>33</v>
      </c>
      <c r="D35" s="47">
        <v>0</v>
      </c>
      <c r="E35" s="47">
        <v>210802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210802</v>
      </c>
      <c r="O35" s="48">
        <f t="shared" si="2"/>
        <v>1.2179595326962409</v>
      </c>
      <c r="P35" s="9"/>
    </row>
    <row r="36" spans="1:16">
      <c r="A36" s="12"/>
      <c r="B36" s="25">
        <v>331.9</v>
      </c>
      <c r="C36" s="20" t="s">
        <v>34</v>
      </c>
      <c r="D36" s="47">
        <v>0</v>
      </c>
      <c r="E36" s="47">
        <v>11564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11564</v>
      </c>
      <c r="O36" s="48">
        <f t="shared" si="2"/>
        <v>6.6813806491870714E-2</v>
      </c>
      <c r="P36" s="9"/>
    </row>
    <row r="37" spans="1:16">
      <c r="A37" s="12"/>
      <c r="B37" s="25">
        <v>334.2</v>
      </c>
      <c r="C37" s="20" t="s">
        <v>35</v>
      </c>
      <c r="D37" s="47">
        <v>96266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96266</v>
      </c>
      <c r="O37" s="48">
        <f t="shared" ref="O37:O68" si="7">(N37/O$118)</f>
        <v>0.55620009475496601</v>
      </c>
      <c r="P37" s="9"/>
    </row>
    <row r="38" spans="1:16">
      <c r="A38" s="12"/>
      <c r="B38" s="25">
        <v>334.36</v>
      </c>
      <c r="C38" s="20" t="s">
        <v>39</v>
      </c>
      <c r="D38" s="47">
        <v>0</v>
      </c>
      <c r="E38" s="47">
        <v>111321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5" si="8">SUM(D38:M38)</f>
        <v>111321</v>
      </c>
      <c r="O38" s="48">
        <f t="shared" si="7"/>
        <v>0.64318399796623482</v>
      </c>
      <c r="P38" s="9"/>
    </row>
    <row r="39" spans="1:16">
      <c r="A39" s="12"/>
      <c r="B39" s="25">
        <v>334.42</v>
      </c>
      <c r="C39" s="20" t="s">
        <v>41</v>
      </c>
      <c r="D39" s="47">
        <v>254605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254605</v>
      </c>
      <c r="O39" s="48">
        <f t="shared" si="7"/>
        <v>1.4710419579611504</v>
      </c>
      <c r="P39" s="9"/>
    </row>
    <row r="40" spans="1:16">
      <c r="A40" s="12"/>
      <c r="B40" s="25">
        <v>334.49</v>
      </c>
      <c r="C40" s="20" t="s">
        <v>42</v>
      </c>
      <c r="D40" s="47">
        <v>19860</v>
      </c>
      <c r="E40" s="47">
        <v>550313</v>
      </c>
      <c r="F40" s="47">
        <v>0</v>
      </c>
      <c r="G40" s="47">
        <v>2802171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3372344</v>
      </c>
      <c r="O40" s="48">
        <f t="shared" si="7"/>
        <v>19.484532985128091</v>
      </c>
      <c r="P40" s="9"/>
    </row>
    <row r="41" spans="1:16">
      <c r="A41" s="12"/>
      <c r="B41" s="25">
        <v>334.69</v>
      </c>
      <c r="C41" s="20" t="s">
        <v>44</v>
      </c>
      <c r="D41" s="47">
        <v>0</v>
      </c>
      <c r="E41" s="47">
        <v>39000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39000</v>
      </c>
      <c r="O41" s="48">
        <f t="shared" si="7"/>
        <v>0.22533193126798323</v>
      </c>
      <c r="P41" s="9"/>
    </row>
    <row r="42" spans="1:16">
      <c r="A42" s="12"/>
      <c r="B42" s="25">
        <v>334.7</v>
      </c>
      <c r="C42" s="20" t="s">
        <v>45</v>
      </c>
      <c r="D42" s="47">
        <v>628377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628377</v>
      </c>
      <c r="O42" s="48">
        <f t="shared" si="7"/>
        <v>3.6306000762661923</v>
      </c>
      <c r="P42" s="9"/>
    </row>
    <row r="43" spans="1:16">
      <c r="A43" s="12"/>
      <c r="B43" s="25">
        <v>335.12</v>
      </c>
      <c r="C43" s="20" t="s">
        <v>46</v>
      </c>
      <c r="D43" s="47">
        <v>3398058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3398058</v>
      </c>
      <c r="O43" s="48">
        <f t="shared" si="7"/>
        <v>19.633101838477451</v>
      </c>
      <c r="P43" s="9"/>
    </row>
    <row r="44" spans="1:16">
      <c r="A44" s="12"/>
      <c r="B44" s="25">
        <v>335.13</v>
      </c>
      <c r="C44" s="20" t="s">
        <v>47</v>
      </c>
      <c r="D44" s="47">
        <v>35572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35572</v>
      </c>
      <c r="O44" s="48">
        <f t="shared" si="7"/>
        <v>0.20552583228371024</v>
      </c>
      <c r="P44" s="9"/>
    </row>
    <row r="45" spans="1:16">
      <c r="A45" s="12"/>
      <c r="B45" s="25">
        <v>335.14</v>
      </c>
      <c r="C45" s="20" t="s">
        <v>48</v>
      </c>
      <c r="D45" s="47">
        <v>44661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44661</v>
      </c>
      <c r="O45" s="48">
        <f t="shared" si="7"/>
        <v>0.25803972775280509</v>
      </c>
      <c r="P45" s="9"/>
    </row>
    <row r="46" spans="1:16">
      <c r="A46" s="12"/>
      <c r="B46" s="25">
        <v>335.15</v>
      </c>
      <c r="C46" s="20" t="s">
        <v>49</v>
      </c>
      <c r="D46" s="47">
        <v>42520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42520</v>
      </c>
      <c r="O46" s="48">
        <f t="shared" si="7"/>
        <v>0.24566958250037554</v>
      </c>
      <c r="P46" s="9"/>
    </row>
    <row r="47" spans="1:16">
      <c r="A47" s="12"/>
      <c r="B47" s="25">
        <v>335.16</v>
      </c>
      <c r="C47" s="20" t="s">
        <v>50</v>
      </c>
      <c r="D47" s="47">
        <v>236750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236750</v>
      </c>
      <c r="O47" s="48">
        <f t="shared" si="7"/>
        <v>1.3678803776332058</v>
      </c>
      <c r="P47" s="9"/>
    </row>
    <row r="48" spans="1:16">
      <c r="A48" s="12"/>
      <c r="B48" s="25">
        <v>335.18</v>
      </c>
      <c r="C48" s="20" t="s">
        <v>51</v>
      </c>
      <c r="D48" s="47">
        <v>7231814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7231814</v>
      </c>
      <c r="O48" s="48">
        <f t="shared" si="7"/>
        <v>41.783554235662535</v>
      </c>
      <c r="P48" s="9"/>
    </row>
    <row r="49" spans="1:16">
      <c r="A49" s="12"/>
      <c r="B49" s="25">
        <v>335.21</v>
      </c>
      <c r="C49" s="20" t="s">
        <v>52</v>
      </c>
      <c r="D49" s="47">
        <v>0</v>
      </c>
      <c r="E49" s="47">
        <v>21684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21684</v>
      </c>
      <c r="O49" s="48">
        <f t="shared" si="7"/>
        <v>0.12528455378499867</v>
      </c>
      <c r="P49" s="9"/>
    </row>
    <row r="50" spans="1:16">
      <c r="A50" s="12"/>
      <c r="B50" s="25">
        <v>335.49</v>
      </c>
      <c r="C50" s="20" t="s">
        <v>53</v>
      </c>
      <c r="D50" s="47">
        <v>0</v>
      </c>
      <c r="E50" s="47">
        <v>2507191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2507191</v>
      </c>
      <c r="O50" s="48">
        <f t="shared" si="7"/>
        <v>14.485902309941183</v>
      </c>
      <c r="P50" s="9"/>
    </row>
    <row r="51" spans="1:16">
      <c r="A51" s="12"/>
      <c r="B51" s="25">
        <v>335.5</v>
      </c>
      <c r="C51" s="20" t="s">
        <v>54</v>
      </c>
      <c r="D51" s="47">
        <v>0</v>
      </c>
      <c r="E51" s="47">
        <v>350000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350000</v>
      </c>
      <c r="O51" s="48">
        <f t="shared" si="7"/>
        <v>2.0222096395844646</v>
      </c>
      <c r="P51" s="9"/>
    </row>
    <row r="52" spans="1:16">
      <c r="A52" s="12"/>
      <c r="B52" s="25">
        <v>335.69</v>
      </c>
      <c r="C52" s="20" t="s">
        <v>55</v>
      </c>
      <c r="D52" s="47">
        <v>0</v>
      </c>
      <c r="E52" s="47">
        <v>10765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10765</v>
      </c>
      <c r="O52" s="48">
        <f t="shared" si="7"/>
        <v>6.2197390771790755E-2</v>
      </c>
      <c r="P52" s="9"/>
    </row>
    <row r="53" spans="1:16">
      <c r="A53" s="12"/>
      <c r="B53" s="25">
        <v>335.7</v>
      </c>
      <c r="C53" s="20" t="s">
        <v>56</v>
      </c>
      <c r="D53" s="47">
        <v>0</v>
      </c>
      <c r="E53" s="47">
        <v>44975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44975</v>
      </c>
      <c r="O53" s="48">
        <f t="shared" si="7"/>
        <v>0.25985393868660372</v>
      </c>
      <c r="P53" s="9"/>
    </row>
    <row r="54" spans="1:16">
      <c r="A54" s="12"/>
      <c r="B54" s="25">
        <v>335.8</v>
      </c>
      <c r="C54" s="20" t="s">
        <v>57</v>
      </c>
      <c r="D54" s="47">
        <v>0</v>
      </c>
      <c r="E54" s="47">
        <v>3344820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3344820</v>
      </c>
      <c r="O54" s="48">
        <f t="shared" si="7"/>
        <v>19.325506419071171</v>
      </c>
      <c r="P54" s="9"/>
    </row>
    <row r="55" spans="1:16">
      <c r="A55" s="12"/>
      <c r="B55" s="25">
        <v>336</v>
      </c>
      <c r="C55" s="20" t="s">
        <v>152</v>
      </c>
      <c r="D55" s="47">
        <v>17869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17869</v>
      </c>
      <c r="O55" s="48">
        <f t="shared" si="7"/>
        <v>0.103242468713528</v>
      </c>
      <c r="P55" s="9"/>
    </row>
    <row r="56" spans="1:16">
      <c r="A56" s="12"/>
      <c r="B56" s="25">
        <v>337.3</v>
      </c>
      <c r="C56" s="20" t="s">
        <v>58</v>
      </c>
      <c r="D56" s="47">
        <v>0</v>
      </c>
      <c r="E56" s="47">
        <v>25102</v>
      </c>
      <c r="F56" s="47">
        <v>0</v>
      </c>
      <c r="G56" s="47">
        <v>0</v>
      </c>
      <c r="H56" s="47">
        <v>0</v>
      </c>
      <c r="I56" s="47">
        <v>40317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65419</v>
      </c>
      <c r="O56" s="48">
        <f t="shared" si="7"/>
        <v>0.37797409260564602</v>
      </c>
      <c r="P56" s="9"/>
    </row>
    <row r="57" spans="1:16">
      <c r="A57" s="12"/>
      <c r="B57" s="25">
        <v>337.5</v>
      </c>
      <c r="C57" s="20" t="s">
        <v>153</v>
      </c>
      <c r="D57" s="47">
        <v>28787</v>
      </c>
      <c r="E57" s="47">
        <v>9413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38200</v>
      </c>
      <c r="O57" s="48">
        <f t="shared" si="7"/>
        <v>0.22070973780607586</v>
      </c>
      <c r="P57" s="9"/>
    </row>
    <row r="58" spans="1:16">
      <c r="A58" s="12"/>
      <c r="B58" s="25">
        <v>338</v>
      </c>
      <c r="C58" s="20" t="s">
        <v>59</v>
      </c>
      <c r="D58" s="47">
        <v>990330</v>
      </c>
      <c r="E58" s="47">
        <v>603077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1593407</v>
      </c>
      <c r="O58" s="48">
        <f t="shared" si="7"/>
        <v>9.2062942719467529</v>
      </c>
      <c r="P58" s="9"/>
    </row>
    <row r="59" spans="1:16" ht="15.75">
      <c r="A59" s="29" t="s">
        <v>65</v>
      </c>
      <c r="B59" s="30"/>
      <c r="C59" s="31"/>
      <c r="D59" s="32">
        <f t="shared" ref="D59:M59" si="9">SUM(D60:D92)</f>
        <v>7995844</v>
      </c>
      <c r="E59" s="32">
        <f t="shared" si="9"/>
        <v>6479779</v>
      </c>
      <c r="F59" s="32">
        <f t="shared" si="9"/>
        <v>0</v>
      </c>
      <c r="G59" s="32">
        <f t="shared" si="9"/>
        <v>0</v>
      </c>
      <c r="H59" s="32">
        <f t="shared" si="9"/>
        <v>0</v>
      </c>
      <c r="I59" s="32">
        <f t="shared" si="9"/>
        <v>25058125</v>
      </c>
      <c r="J59" s="32">
        <f t="shared" si="9"/>
        <v>9753564</v>
      </c>
      <c r="K59" s="32">
        <f t="shared" si="9"/>
        <v>0</v>
      </c>
      <c r="L59" s="32">
        <f t="shared" si="9"/>
        <v>0</v>
      </c>
      <c r="M59" s="32">
        <f t="shared" si="9"/>
        <v>0</v>
      </c>
      <c r="N59" s="32">
        <f>SUM(D59:M59)</f>
        <v>49287312</v>
      </c>
      <c r="O59" s="46">
        <f t="shared" si="7"/>
        <v>284.76936410173448</v>
      </c>
      <c r="P59" s="10"/>
    </row>
    <row r="60" spans="1:16">
      <c r="A60" s="12"/>
      <c r="B60" s="25">
        <v>341.1</v>
      </c>
      <c r="C60" s="20" t="s">
        <v>68</v>
      </c>
      <c r="D60" s="47">
        <v>539974</v>
      </c>
      <c r="E60" s="47">
        <v>476837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1016811</v>
      </c>
      <c r="O60" s="48">
        <f t="shared" si="7"/>
        <v>5.8748714452443407</v>
      </c>
      <c r="P60" s="9"/>
    </row>
    <row r="61" spans="1:16">
      <c r="A61" s="12"/>
      <c r="B61" s="25">
        <v>341.2</v>
      </c>
      <c r="C61" s="20" t="s">
        <v>69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19520</v>
      </c>
      <c r="J61" s="47">
        <v>9753564</v>
      </c>
      <c r="K61" s="47">
        <v>0</v>
      </c>
      <c r="L61" s="47">
        <v>0</v>
      </c>
      <c r="M61" s="47">
        <v>0</v>
      </c>
      <c r="N61" s="47">
        <f t="shared" ref="N61:N92" si="10">SUM(D61:M61)</f>
        <v>9773084</v>
      </c>
      <c r="O61" s="48">
        <f t="shared" si="7"/>
        <v>56.466356209339139</v>
      </c>
      <c r="P61" s="9"/>
    </row>
    <row r="62" spans="1:16">
      <c r="A62" s="12"/>
      <c r="B62" s="25">
        <v>341.3</v>
      </c>
      <c r="C62" s="20" t="s">
        <v>70</v>
      </c>
      <c r="D62" s="47">
        <v>3368588</v>
      </c>
      <c r="E62" s="47">
        <v>7881</v>
      </c>
      <c r="F62" s="47">
        <v>0</v>
      </c>
      <c r="G62" s="47">
        <v>0</v>
      </c>
      <c r="H62" s="47">
        <v>0</v>
      </c>
      <c r="I62" s="47">
        <v>12213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3388682</v>
      </c>
      <c r="O62" s="48">
        <f t="shared" si="7"/>
        <v>19.578929731103894</v>
      </c>
      <c r="P62" s="9"/>
    </row>
    <row r="63" spans="1:16">
      <c r="A63" s="12"/>
      <c r="B63" s="25">
        <v>341.52</v>
      </c>
      <c r="C63" s="20" t="s">
        <v>71</v>
      </c>
      <c r="D63" s="47">
        <v>168771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168771</v>
      </c>
      <c r="O63" s="48">
        <f t="shared" si="7"/>
        <v>0.9751152659494563</v>
      </c>
      <c r="P63" s="9"/>
    </row>
    <row r="64" spans="1:16">
      <c r="A64" s="12"/>
      <c r="B64" s="25">
        <v>341.8</v>
      </c>
      <c r="C64" s="20" t="s">
        <v>72</v>
      </c>
      <c r="D64" s="47">
        <v>1489719</v>
      </c>
      <c r="E64" s="47">
        <v>49380</v>
      </c>
      <c r="F64" s="47">
        <v>0</v>
      </c>
      <c r="G64" s="47">
        <v>0</v>
      </c>
      <c r="H64" s="47">
        <v>0</v>
      </c>
      <c r="I64" s="47">
        <v>39033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1578132</v>
      </c>
      <c r="O64" s="48">
        <f t="shared" si="7"/>
        <v>9.1180392655334597</v>
      </c>
      <c r="P64" s="9"/>
    </row>
    <row r="65" spans="1:16">
      <c r="A65" s="12"/>
      <c r="B65" s="25">
        <v>341.9</v>
      </c>
      <c r="C65" s="20" t="s">
        <v>73</v>
      </c>
      <c r="D65" s="47">
        <v>548328</v>
      </c>
      <c r="E65" s="47">
        <v>634419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1182747</v>
      </c>
      <c r="O65" s="48">
        <f t="shared" si="7"/>
        <v>6.8336068131131631</v>
      </c>
      <c r="P65" s="9"/>
    </row>
    <row r="66" spans="1:16">
      <c r="A66" s="12"/>
      <c r="B66" s="25">
        <v>342.1</v>
      </c>
      <c r="C66" s="20" t="s">
        <v>74</v>
      </c>
      <c r="D66" s="47">
        <v>373275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373275</v>
      </c>
      <c r="O66" s="48">
        <f t="shared" si="7"/>
        <v>2.1566865806168316</v>
      </c>
      <c r="P66" s="9"/>
    </row>
    <row r="67" spans="1:16">
      <c r="A67" s="12"/>
      <c r="B67" s="25">
        <v>342.2</v>
      </c>
      <c r="C67" s="20" t="s">
        <v>75</v>
      </c>
      <c r="D67" s="47">
        <v>453127</v>
      </c>
      <c r="E67" s="47">
        <v>4359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457486</v>
      </c>
      <c r="O67" s="48">
        <f t="shared" si="7"/>
        <v>2.6432359976426811</v>
      </c>
      <c r="P67" s="9"/>
    </row>
    <row r="68" spans="1:16">
      <c r="A68" s="12"/>
      <c r="B68" s="25">
        <v>342.3</v>
      </c>
      <c r="C68" s="20" t="s">
        <v>76</v>
      </c>
      <c r="D68" s="47">
        <v>74249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74249</v>
      </c>
      <c r="O68" s="48">
        <f t="shared" si="7"/>
        <v>0.42899155294144836</v>
      </c>
      <c r="P68" s="9"/>
    </row>
    <row r="69" spans="1:16">
      <c r="A69" s="12"/>
      <c r="B69" s="25">
        <v>342.5</v>
      </c>
      <c r="C69" s="20" t="s">
        <v>78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5200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5200</v>
      </c>
      <c r="O69" s="48">
        <f t="shared" ref="O69:O100" si="11">(N69/O$118)</f>
        <v>3.0044257502397764E-2</v>
      </c>
      <c r="P69" s="9"/>
    </row>
    <row r="70" spans="1:16">
      <c r="A70" s="12"/>
      <c r="B70" s="25">
        <v>342.6</v>
      </c>
      <c r="C70" s="20" t="s">
        <v>79</v>
      </c>
      <c r="D70" s="47">
        <v>0</v>
      </c>
      <c r="E70" s="47">
        <v>2996711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2996711</v>
      </c>
      <c r="O70" s="48">
        <f t="shared" si="11"/>
        <v>17.31422248928229</v>
      </c>
      <c r="P70" s="9"/>
    </row>
    <row r="71" spans="1:16">
      <c r="A71" s="12"/>
      <c r="B71" s="25">
        <v>342.9</v>
      </c>
      <c r="C71" s="20" t="s">
        <v>80</v>
      </c>
      <c r="D71" s="47">
        <v>0</v>
      </c>
      <c r="E71" s="47">
        <v>1331693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1331693</v>
      </c>
      <c r="O71" s="48">
        <f t="shared" si="11"/>
        <v>7.6941783473347281</v>
      </c>
      <c r="P71" s="9"/>
    </row>
    <row r="72" spans="1:16">
      <c r="A72" s="12"/>
      <c r="B72" s="25">
        <v>343.3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12821621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12821621</v>
      </c>
      <c r="O72" s="48">
        <f t="shared" si="11"/>
        <v>74.080015946567443</v>
      </c>
      <c r="P72" s="9"/>
    </row>
    <row r="73" spans="1:16">
      <c r="A73" s="12"/>
      <c r="B73" s="25">
        <v>343.4</v>
      </c>
      <c r="C73" s="20" t="s">
        <v>82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2156050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2156050</v>
      </c>
      <c r="O73" s="48">
        <f t="shared" si="11"/>
        <v>12.457100266931672</v>
      </c>
      <c r="P73" s="9"/>
    </row>
    <row r="74" spans="1:16">
      <c r="A74" s="12"/>
      <c r="B74" s="25">
        <v>343.5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9510918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9510918</v>
      </c>
      <c r="O74" s="48">
        <f t="shared" si="11"/>
        <v>54.951628745421139</v>
      </c>
      <c r="P74" s="9"/>
    </row>
    <row r="75" spans="1:16">
      <c r="A75" s="12"/>
      <c r="B75" s="25">
        <v>343.6</v>
      </c>
      <c r="C75" s="20" t="s">
        <v>84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470250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470250</v>
      </c>
      <c r="O75" s="48">
        <f t="shared" si="11"/>
        <v>2.7169830943274129</v>
      </c>
      <c r="P75" s="9"/>
    </row>
    <row r="76" spans="1:16">
      <c r="A76" s="12"/>
      <c r="B76" s="25">
        <v>343.9</v>
      </c>
      <c r="C76" s="20" t="s">
        <v>85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23320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23320</v>
      </c>
      <c r="O76" s="48">
        <f t="shared" si="11"/>
        <v>0.13473693941459919</v>
      </c>
      <c r="P76" s="9"/>
    </row>
    <row r="77" spans="1:16">
      <c r="A77" s="12"/>
      <c r="B77" s="25">
        <v>344.2</v>
      </c>
      <c r="C77" s="20" t="s">
        <v>155</v>
      </c>
      <c r="D77" s="47">
        <v>25685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25685</v>
      </c>
      <c r="O77" s="48">
        <f t="shared" si="11"/>
        <v>0.1484012988363628</v>
      </c>
      <c r="P77" s="9"/>
    </row>
    <row r="78" spans="1:16">
      <c r="A78" s="12"/>
      <c r="B78" s="25">
        <v>344.3</v>
      </c>
      <c r="C78" s="20" t="s">
        <v>87</v>
      </c>
      <c r="D78" s="47">
        <v>97686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97686</v>
      </c>
      <c r="O78" s="48">
        <f t="shared" si="11"/>
        <v>0.56440448814985156</v>
      </c>
      <c r="P78" s="9"/>
    </row>
    <row r="79" spans="1:16">
      <c r="A79" s="12"/>
      <c r="B79" s="25">
        <v>344.9</v>
      </c>
      <c r="C79" s="20" t="s">
        <v>88</v>
      </c>
      <c r="D79" s="47">
        <v>1279</v>
      </c>
      <c r="E79" s="47">
        <v>374173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375452</v>
      </c>
      <c r="O79" s="48">
        <f t="shared" si="11"/>
        <v>2.1692647245750472</v>
      </c>
      <c r="P79" s="9"/>
    </row>
    <row r="80" spans="1:16">
      <c r="A80" s="12"/>
      <c r="B80" s="25">
        <v>345.9</v>
      </c>
      <c r="C80" s="20" t="s">
        <v>89</v>
      </c>
      <c r="D80" s="47">
        <v>0</v>
      </c>
      <c r="E80" s="47">
        <v>2640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2640</v>
      </c>
      <c r="O80" s="48">
        <f t="shared" si="11"/>
        <v>1.525323842429425E-2</v>
      </c>
      <c r="P80" s="9"/>
    </row>
    <row r="81" spans="1:16">
      <c r="A81" s="12"/>
      <c r="B81" s="25">
        <v>346.4</v>
      </c>
      <c r="C81" s="20" t="s">
        <v>90</v>
      </c>
      <c r="D81" s="47">
        <v>184711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184711</v>
      </c>
      <c r="O81" s="48">
        <f t="shared" si="11"/>
        <v>1.0672124706779602</v>
      </c>
      <c r="P81" s="9"/>
    </row>
    <row r="82" spans="1:16">
      <c r="A82" s="12"/>
      <c r="B82" s="25">
        <v>347.1</v>
      </c>
      <c r="C82" s="20" t="s">
        <v>91</v>
      </c>
      <c r="D82" s="47">
        <v>65907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65907</v>
      </c>
      <c r="O82" s="48">
        <f t="shared" si="11"/>
        <v>0.38079363061740951</v>
      </c>
      <c r="P82" s="9"/>
    </row>
    <row r="83" spans="1:16">
      <c r="A83" s="12"/>
      <c r="B83" s="25">
        <v>347.2</v>
      </c>
      <c r="C83" s="20" t="s">
        <v>92</v>
      </c>
      <c r="D83" s="47">
        <v>553925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553925</v>
      </c>
      <c r="O83" s="48">
        <f t="shared" si="11"/>
        <v>3.2004356417337849</v>
      </c>
      <c r="P83" s="9"/>
    </row>
    <row r="84" spans="1:16">
      <c r="A84" s="12"/>
      <c r="B84" s="25">
        <v>347.3</v>
      </c>
      <c r="C84" s="20" t="s">
        <v>93</v>
      </c>
      <c r="D84" s="47">
        <v>3810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3810</v>
      </c>
      <c r="O84" s="48">
        <f t="shared" si="11"/>
        <v>2.2013196362333745E-2</v>
      </c>
      <c r="P84" s="9"/>
    </row>
    <row r="85" spans="1:16">
      <c r="A85" s="12"/>
      <c r="B85" s="25">
        <v>347.4</v>
      </c>
      <c r="C85" s="20" t="s">
        <v>94</v>
      </c>
      <c r="D85" s="47">
        <v>29623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29623</v>
      </c>
      <c r="O85" s="48">
        <f t="shared" si="11"/>
        <v>0.17115404615260171</v>
      </c>
      <c r="P85" s="9"/>
    </row>
    <row r="86" spans="1:16">
      <c r="A86" s="12"/>
      <c r="B86" s="25">
        <v>348.87</v>
      </c>
      <c r="C86" s="20" t="s">
        <v>95</v>
      </c>
      <c r="D86" s="47">
        <v>96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96</v>
      </c>
      <c r="O86" s="48">
        <f t="shared" si="11"/>
        <v>5.5466321542888182E-4</v>
      </c>
      <c r="P86" s="9"/>
    </row>
    <row r="87" spans="1:16">
      <c r="A87" s="12"/>
      <c r="B87" s="25">
        <v>348.92099999999999</v>
      </c>
      <c r="C87" s="20" t="s">
        <v>96</v>
      </c>
      <c r="D87" s="47">
        <v>0</v>
      </c>
      <c r="E87" s="47">
        <v>34342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34342</v>
      </c>
      <c r="O87" s="48">
        <f t="shared" si="11"/>
        <v>0.19841920983602768</v>
      </c>
      <c r="P87" s="9"/>
    </row>
    <row r="88" spans="1:16">
      <c r="A88" s="12"/>
      <c r="B88" s="25">
        <v>348.92200000000003</v>
      </c>
      <c r="C88" s="20" t="s">
        <v>97</v>
      </c>
      <c r="D88" s="47">
        <v>0</v>
      </c>
      <c r="E88" s="47">
        <v>34343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34343</v>
      </c>
      <c r="O88" s="48">
        <f t="shared" si="11"/>
        <v>0.19842498757785507</v>
      </c>
      <c r="P88" s="9"/>
    </row>
    <row r="89" spans="1:16">
      <c r="A89" s="12"/>
      <c r="B89" s="25">
        <v>348.923</v>
      </c>
      <c r="C89" s="20" t="s">
        <v>98</v>
      </c>
      <c r="D89" s="47">
        <v>0</v>
      </c>
      <c r="E89" s="47">
        <v>34343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34343</v>
      </c>
      <c r="O89" s="48">
        <f t="shared" si="11"/>
        <v>0.19842498757785507</v>
      </c>
      <c r="P89" s="9"/>
    </row>
    <row r="90" spans="1:16">
      <c r="A90" s="12"/>
      <c r="B90" s="25">
        <v>348.92399999999998</v>
      </c>
      <c r="C90" s="20" t="s">
        <v>99</v>
      </c>
      <c r="D90" s="47">
        <v>0</v>
      </c>
      <c r="E90" s="47">
        <v>34343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34343</v>
      </c>
      <c r="O90" s="48">
        <f t="shared" si="11"/>
        <v>0.19842498757785507</v>
      </c>
      <c r="P90" s="9"/>
    </row>
    <row r="91" spans="1:16">
      <c r="A91" s="12"/>
      <c r="B91" s="25">
        <v>348.93</v>
      </c>
      <c r="C91" s="20" t="s">
        <v>100</v>
      </c>
      <c r="D91" s="47">
        <v>0</v>
      </c>
      <c r="E91" s="47">
        <v>374208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374208</v>
      </c>
      <c r="O91" s="48">
        <f t="shared" si="11"/>
        <v>2.1620772137417812</v>
      </c>
      <c r="P91" s="9"/>
    </row>
    <row r="92" spans="1:16">
      <c r="A92" s="12"/>
      <c r="B92" s="25">
        <v>348.99</v>
      </c>
      <c r="C92" s="20" t="s">
        <v>157</v>
      </c>
      <c r="D92" s="47">
        <v>17091</v>
      </c>
      <c r="E92" s="47">
        <v>90107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107198</v>
      </c>
      <c r="O92" s="48">
        <f t="shared" si="11"/>
        <v>0.61936236841192993</v>
      </c>
      <c r="P92" s="9"/>
    </row>
    <row r="93" spans="1:16" ht="15.75">
      <c r="A93" s="29" t="s">
        <v>66</v>
      </c>
      <c r="B93" s="30"/>
      <c r="C93" s="31"/>
      <c r="D93" s="32">
        <f t="shared" ref="D93:M93" si="12">SUM(D94:D98)</f>
        <v>81279</v>
      </c>
      <c r="E93" s="32">
        <f t="shared" si="12"/>
        <v>553562</v>
      </c>
      <c r="F93" s="32">
        <f t="shared" si="12"/>
        <v>0</v>
      </c>
      <c r="G93" s="32">
        <f t="shared" si="12"/>
        <v>0</v>
      </c>
      <c r="H93" s="32">
        <f t="shared" si="12"/>
        <v>0</v>
      </c>
      <c r="I93" s="32">
        <f t="shared" si="12"/>
        <v>17782</v>
      </c>
      <c r="J93" s="32">
        <f t="shared" si="12"/>
        <v>0</v>
      </c>
      <c r="K93" s="32">
        <f t="shared" si="12"/>
        <v>0</v>
      </c>
      <c r="L93" s="32">
        <f t="shared" si="12"/>
        <v>0</v>
      </c>
      <c r="M93" s="32">
        <f t="shared" si="12"/>
        <v>0</v>
      </c>
      <c r="N93" s="32">
        <f t="shared" ref="N93:N100" si="13">SUM(D93:M93)</f>
        <v>652623</v>
      </c>
      <c r="O93" s="46">
        <f t="shared" si="11"/>
        <v>3.7706872046129489</v>
      </c>
      <c r="P93" s="10"/>
    </row>
    <row r="94" spans="1:16">
      <c r="A94" s="13"/>
      <c r="B94" s="40">
        <v>351.1</v>
      </c>
      <c r="C94" s="21" t="s">
        <v>118</v>
      </c>
      <c r="D94" s="47">
        <v>0</v>
      </c>
      <c r="E94" s="47">
        <v>1110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1110</v>
      </c>
      <c r="O94" s="48">
        <f t="shared" si="11"/>
        <v>6.4132934283964455E-3</v>
      </c>
      <c r="P94" s="9"/>
    </row>
    <row r="95" spans="1:16">
      <c r="A95" s="13"/>
      <c r="B95" s="40">
        <v>351.5</v>
      </c>
      <c r="C95" s="21" t="s">
        <v>120</v>
      </c>
      <c r="D95" s="47">
        <v>48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48</v>
      </c>
      <c r="O95" s="48">
        <f t="shared" si="11"/>
        <v>2.7733160771444091E-4</v>
      </c>
      <c r="P95" s="9"/>
    </row>
    <row r="96" spans="1:16">
      <c r="A96" s="13"/>
      <c r="B96" s="40">
        <v>351.8</v>
      </c>
      <c r="C96" s="21" t="s">
        <v>158</v>
      </c>
      <c r="D96" s="47">
        <v>0</v>
      </c>
      <c r="E96" s="47">
        <v>163008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163008</v>
      </c>
      <c r="O96" s="48">
        <f t="shared" si="11"/>
        <v>0.94181813979824125</v>
      </c>
      <c r="P96" s="9"/>
    </row>
    <row r="97" spans="1:16">
      <c r="A97" s="13"/>
      <c r="B97" s="40">
        <v>354</v>
      </c>
      <c r="C97" s="21" t="s">
        <v>121</v>
      </c>
      <c r="D97" s="47">
        <v>79939</v>
      </c>
      <c r="E97" s="47">
        <v>52721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132660</v>
      </c>
      <c r="O97" s="48">
        <f t="shared" si="11"/>
        <v>0.76647523082078606</v>
      </c>
      <c r="P97" s="9"/>
    </row>
    <row r="98" spans="1:16">
      <c r="A98" s="13"/>
      <c r="B98" s="40">
        <v>359</v>
      </c>
      <c r="C98" s="21" t="s">
        <v>124</v>
      </c>
      <c r="D98" s="47">
        <v>1292</v>
      </c>
      <c r="E98" s="47">
        <v>336723</v>
      </c>
      <c r="F98" s="47">
        <v>0</v>
      </c>
      <c r="G98" s="47">
        <v>0</v>
      </c>
      <c r="H98" s="47">
        <v>0</v>
      </c>
      <c r="I98" s="47">
        <v>17782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355797</v>
      </c>
      <c r="O98" s="48">
        <f t="shared" si="11"/>
        <v>2.0557032089578109</v>
      </c>
      <c r="P98" s="9"/>
    </row>
    <row r="99" spans="1:16" ht="15.75">
      <c r="A99" s="29" t="s">
        <v>4</v>
      </c>
      <c r="B99" s="30"/>
      <c r="C99" s="31"/>
      <c r="D99" s="32">
        <f t="shared" ref="D99:M99" si="14">SUM(D100:D106)</f>
        <v>4590867</v>
      </c>
      <c r="E99" s="32">
        <f t="shared" si="14"/>
        <v>1302158</v>
      </c>
      <c r="F99" s="32">
        <f t="shared" si="14"/>
        <v>5331</v>
      </c>
      <c r="G99" s="32">
        <f t="shared" si="14"/>
        <v>137644</v>
      </c>
      <c r="H99" s="32">
        <f t="shared" si="14"/>
        <v>0</v>
      </c>
      <c r="I99" s="32">
        <f t="shared" si="14"/>
        <v>3068556</v>
      </c>
      <c r="J99" s="32">
        <f t="shared" si="14"/>
        <v>279935</v>
      </c>
      <c r="K99" s="32">
        <f t="shared" si="14"/>
        <v>0</v>
      </c>
      <c r="L99" s="32">
        <f t="shared" si="14"/>
        <v>0</v>
      </c>
      <c r="M99" s="32">
        <f t="shared" si="14"/>
        <v>0</v>
      </c>
      <c r="N99" s="32">
        <f t="shared" si="13"/>
        <v>9384491</v>
      </c>
      <c r="O99" s="46">
        <f t="shared" si="11"/>
        <v>54.221166179410439</v>
      </c>
      <c r="P99" s="10"/>
    </row>
    <row r="100" spans="1:16">
      <c r="A100" s="12"/>
      <c r="B100" s="25">
        <v>361.1</v>
      </c>
      <c r="C100" s="20" t="s">
        <v>126</v>
      </c>
      <c r="D100" s="47">
        <v>456164</v>
      </c>
      <c r="E100" s="47">
        <v>1468821</v>
      </c>
      <c r="F100" s="47">
        <v>32116</v>
      </c>
      <c r="G100" s="47">
        <v>271235</v>
      </c>
      <c r="H100" s="47">
        <v>0</v>
      </c>
      <c r="I100" s="47">
        <v>714200</v>
      </c>
      <c r="J100" s="47">
        <v>165533</v>
      </c>
      <c r="K100" s="47">
        <v>0</v>
      </c>
      <c r="L100" s="47">
        <v>0</v>
      </c>
      <c r="M100" s="47">
        <v>0</v>
      </c>
      <c r="N100" s="47">
        <f t="shared" si="13"/>
        <v>3108069</v>
      </c>
      <c r="O100" s="48">
        <f t="shared" si="11"/>
        <v>17.957620263696136</v>
      </c>
      <c r="P100" s="9"/>
    </row>
    <row r="101" spans="1:16">
      <c r="A101" s="12"/>
      <c r="B101" s="25">
        <v>361.3</v>
      </c>
      <c r="C101" s="20" t="s">
        <v>127</v>
      </c>
      <c r="D101" s="47">
        <v>-256345</v>
      </c>
      <c r="E101" s="47">
        <v>-607827</v>
      </c>
      <c r="F101" s="47">
        <v>-26785</v>
      </c>
      <c r="G101" s="47">
        <v>-133591</v>
      </c>
      <c r="H101" s="47">
        <v>0</v>
      </c>
      <c r="I101" s="47">
        <v>-332456</v>
      </c>
      <c r="J101" s="47">
        <v>-71936</v>
      </c>
      <c r="K101" s="47">
        <v>0</v>
      </c>
      <c r="L101" s="47">
        <v>0</v>
      </c>
      <c r="M101" s="47">
        <v>0</v>
      </c>
      <c r="N101" s="47">
        <f t="shared" ref="N101:N106" si="15">SUM(D101:M101)</f>
        <v>-1428940</v>
      </c>
      <c r="O101" s="48">
        <f t="shared" ref="O101:O116" si="16">(N101/O$118)</f>
        <v>-8.2560464068223567</v>
      </c>
      <c r="P101" s="9"/>
    </row>
    <row r="102" spans="1:16">
      <c r="A102" s="12"/>
      <c r="B102" s="25">
        <v>362</v>
      </c>
      <c r="C102" s="20" t="s">
        <v>128</v>
      </c>
      <c r="D102" s="47">
        <v>3726910</v>
      </c>
      <c r="E102" s="47">
        <v>214195</v>
      </c>
      <c r="F102" s="47">
        <v>0</v>
      </c>
      <c r="G102" s="47">
        <v>0</v>
      </c>
      <c r="H102" s="47">
        <v>0</v>
      </c>
      <c r="I102" s="47">
        <v>1587409</v>
      </c>
      <c r="J102" s="47">
        <v>3445</v>
      </c>
      <c r="K102" s="47">
        <v>0</v>
      </c>
      <c r="L102" s="47">
        <v>0</v>
      </c>
      <c r="M102" s="47">
        <v>0</v>
      </c>
      <c r="N102" s="47">
        <f t="shared" si="15"/>
        <v>5531959</v>
      </c>
      <c r="O102" s="48">
        <f t="shared" si="16"/>
        <v>31.962230901674388</v>
      </c>
      <c r="P102" s="9"/>
    </row>
    <row r="103" spans="1:16">
      <c r="A103" s="12"/>
      <c r="B103" s="25">
        <v>364</v>
      </c>
      <c r="C103" s="20" t="s">
        <v>129</v>
      </c>
      <c r="D103" s="47">
        <v>43163</v>
      </c>
      <c r="E103" s="47">
        <v>819</v>
      </c>
      <c r="F103" s="47">
        <v>0</v>
      </c>
      <c r="G103" s="47">
        <v>0</v>
      </c>
      <c r="H103" s="47">
        <v>0</v>
      </c>
      <c r="I103" s="47">
        <v>765</v>
      </c>
      <c r="J103" s="47">
        <v>49986</v>
      </c>
      <c r="K103" s="47">
        <v>0</v>
      </c>
      <c r="L103" s="47">
        <v>0</v>
      </c>
      <c r="M103" s="47">
        <v>0</v>
      </c>
      <c r="N103" s="47">
        <f t="shared" si="15"/>
        <v>94733</v>
      </c>
      <c r="O103" s="48">
        <f t="shared" si="16"/>
        <v>0.54734281653358596</v>
      </c>
      <c r="P103" s="9"/>
    </row>
    <row r="104" spans="1:16">
      <c r="A104" s="12"/>
      <c r="B104" s="25">
        <v>365</v>
      </c>
      <c r="C104" s="20" t="s">
        <v>130</v>
      </c>
      <c r="D104" s="47">
        <v>710</v>
      </c>
      <c r="E104" s="47">
        <v>20878</v>
      </c>
      <c r="F104" s="47">
        <v>0</v>
      </c>
      <c r="G104" s="47">
        <v>0</v>
      </c>
      <c r="H104" s="47">
        <v>0</v>
      </c>
      <c r="I104" s="47">
        <v>620263</v>
      </c>
      <c r="J104" s="47">
        <v>2267</v>
      </c>
      <c r="K104" s="47">
        <v>0</v>
      </c>
      <c r="L104" s="47">
        <v>0</v>
      </c>
      <c r="M104" s="47">
        <v>0</v>
      </c>
      <c r="N104" s="47">
        <f t="shared" si="15"/>
        <v>644118</v>
      </c>
      <c r="O104" s="48">
        <f t="shared" si="16"/>
        <v>3.7215475103710465</v>
      </c>
      <c r="P104" s="9"/>
    </row>
    <row r="105" spans="1:16">
      <c r="A105" s="12"/>
      <c r="B105" s="25">
        <v>366</v>
      </c>
      <c r="C105" s="20" t="s">
        <v>131</v>
      </c>
      <c r="D105" s="47">
        <v>100216</v>
      </c>
      <c r="E105" s="47">
        <v>595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100811</v>
      </c>
      <c r="O105" s="48">
        <f t="shared" si="16"/>
        <v>0.58245993136042706</v>
      </c>
      <c r="P105" s="9"/>
    </row>
    <row r="106" spans="1:16">
      <c r="A106" s="12"/>
      <c r="B106" s="25">
        <v>369.9</v>
      </c>
      <c r="C106" s="20" t="s">
        <v>132</v>
      </c>
      <c r="D106" s="47">
        <v>520049</v>
      </c>
      <c r="E106" s="47">
        <v>204677</v>
      </c>
      <c r="F106" s="47">
        <v>0</v>
      </c>
      <c r="G106" s="47">
        <v>0</v>
      </c>
      <c r="H106" s="47">
        <v>0</v>
      </c>
      <c r="I106" s="47">
        <v>478375</v>
      </c>
      <c r="J106" s="47">
        <v>130640</v>
      </c>
      <c r="K106" s="47">
        <v>0</v>
      </c>
      <c r="L106" s="47">
        <v>0</v>
      </c>
      <c r="M106" s="47">
        <v>0</v>
      </c>
      <c r="N106" s="47">
        <f t="shared" si="15"/>
        <v>1333741</v>
      </c>
      <c r="O106" s="48">
        <f t="shared" si="16"/>
        <v>7.7060111625972105</v>
      </c>
      <c r="P106" s="9"/>
    </row>
    <row r="107" spans="1:16" ht="15.75">
      <c r="A107" s="29" t="s">
        <v>67</v>
      </c>
      <c r="B107" s="30"/>
      <c r="C107" s="31"/>
      <c r="D107" s="32">
        <f t="shared" ref="D107:M107" si="17">SUM(D108:D115)</f>
        <v>1076937</v>
      </c>
      <c r="E107" s="32">
        <f t="shared" si="17"/>
        <v>1565457</v>
      </c>
      <c r="F107" s="32">
        <f t="shared" si="17"/>
        <v>4102685</v>
      </c>
      <c r="G107" s="32">
        <f t="shared" si="17"/>
        <v>42123</v>
      </c>
      <c r="H107" s="32">
        <f t="shared" si="17"/>
        <v>0</v>
      </c>
      <c r="I107" s="32">
        <f t="shared" si="17"/>
        <v>3009853</v>
      </c>
      <c r="J107" s="32">
        <f t="shared" si="17"/>
        <v>0</v>
      </c>
      <c r="K107" s="32">
        <f t="shared" si="17"/>
        <v>0</v>
      </c>
      <c r="L107" s="32">
        <f t="shared" si="17"/>
        <v>0</v>
      </c>
      <c r="M107" s="32">
        <f t="shared" si="17"/>
        <v>0</v>
      </c>
      <c r="N107" s="32">
        <f>SUM(D107:M107)</f>
        <v>9797055</v>
      </c>
      <c r="O107" s="46">
        <f t="shared" si="16"/>
        <v>56.60485445868337</v>
      </c>
      <c r="P107" s="9"/>
    </row>
    <row r="108" spans="1:16">
      <c r="A108" s="12"/>
      <c r="B108" s="25">
        <v>381</v>
      </c>
      <c r="C108" s="20" t="s">
        <v>133</v>
      </c>
      <c r="D108" s="47">
        <v>1076937</v>
      </c>
      <c r="E108" s="47">
        <v>1266512</v>
      </c>
      <c r="F108" s="47">
        <v>4102685</v>
      </c>
      <c r="G108" s="47">
        <v>42123</v>
      </c>
      <c r="H108" s="47">
        <v>0</v>
      </c>
      <c r="I108" s="47">
        <v>76979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6565236</v>
      </c>
      <c r="O108" s="48">
        <f t="shared" si="16"/>
        <v>37.932238643848436</v>
      </c>
      <c r="P108" s="9"/>
    </row>
    <row r="109" spans="1:16">
      <c r="A109" s="12"/>
      <c r="B109" s="25">
        <v>384</v>
      </c>
      <c r="C109" s="20" t="s">
        <v>134</v>
      </c>
      <c r="D109" s="47">
        <v>0</v>
      </c>
      <c r="E109" s="47">
        <v>298945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5" si="18">SUM(D109:M109)</f>
        <v>298945</v>
      </c>
      <c r="O109" s="48">
        <f t="shared" si="16"/>
        <v>1.7272270305873652</v>
      </c>
      <c r="P109" s="9"/>
    </row>
    <row r="110" spans="1:16">
      <c r="A110" s="12"/>
      <c r="B110" s="25">
        <v>389.2</v>
      </c>
      <c r="C110" s="20" t="s">
        <v>162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526557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8"/>
        <v>526557</v>
      </c>
      <c r="O110" s="48">
        <f t="shared" si="16"/>
        <v>3.0423104034019346</v>
      </c>
      <c r="P110" s="9"/>
    </row>
    <row r="111" spans="1:16">
      <c r="A111" s="12"/>
      <c r="B111" s="25">
        <v>389.3</v>
      </c>
      <c r="C111" s="20" t="s">
        <v>135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3750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8"/>
        <v>3750</v>
      </c>
      <c r="O111" s="48">
        <f t="shared" si="16"/>
        <v>2.1666531852690695E-2</v>
      </c>
      <c r="P111" s="9"/>
    </row>
    <row r="112" spans="1:16">
      <c r="A112" s="12"/>
      <c r="B112" s="25">
        <v>389.4</v>
      </c>
      <c r="C112" s="20" t="s">
        <v>136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60100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60100</v>
      </c>
      <c r="O112" s="48">
        <f t="shared" si="16"/>
        <v>0.34724228382578953</v>
      </c>
      <c r="P112" s="9"/>
    </row>
    <row r="113" spans="1:119">
      <c r="A113" s="12"/>
      <c r="B113" s="25">
        <v>389.6</v>
      </c>
      <c r="C113" s="20" t="s">
        <v>138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795127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795127</v>
      </c>
      <c r="O113" s="48">
        <f t="shared" si="16"/>
        <v>4.594038525982505</v>
      </c>
      <c r="P113" s="9"/>
    </row>
    <row r="114" spans="1:119">
      <c r="A114" s="12"/>
      <c r="B114" s="25">
        <v>389.7</v>
      </c>
      <c r="C114" s="20" t="s">
        <v>139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1498381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1498381</v>
      </c>
      <c r="O114" s="48">
        <f t="shared" si="16"/>
        <v>8.6572585770577426</v>
      </c>
      <c r="P114" s="9"/>
    </row>
    <row r="115" spans="1:119" ht="15.75" thickBot="1">
      <c r="A115" s="12"/>
      <c r="B115" s="25">
        <v>389.9</v>
      </c>
      <c r="C115" s="20" t="s">
        <v>140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48959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48959</v>
      </c>
      <c r="O115" s="48">
        <f t="shared" si="16"/>
        <v>0.28287246212690231</v>
      </c>
      <c r="P115" s="9"/>
    </row>
    <row r="116" spans="1:119" ht="16.5" thickBot="1">
      <c r="A116" s="14" t="s">
        <v>101</v>
      </c>
      <c r="B116" s="23"/>
      <c r="C116" s="22"/>
      <c r="D116" s="15">
        <f t="shared" ref="D116:M116" si="19">SUM(D5,D12,D27,D59,D93,D99,D107)</f>
        <v>74072579</v>
      </c>
      <c r="E116" s="15">
        <f t="shared" si="19"/>
        <v>49330278</v>
      </c>
      <c r="F116" s="15">
        <f t="shared" si="19"/>
        <v>4108016</v>
      </c>
      <c r="G116" s="15">
        <f t="shared" si="19"/>
        <v>3059414</v>
      </c>
      <c r="H116" s="15">
        <f t="shared" si="19"/>
        <v>0</v>
      </c>
      <c r="I116" s="15">
        <f t="shared" si="19"/>
        <v>37945980</v>
      </c>
      <c r="J116" s="15">
        <f t="shared" si="19"/>
        <v>10033499</v>
      </c>
      <c r="K116" s="15">
        <f t="shared" si="19"/>
        <v>0</v>
      </c>
      <c r="L116" s="15">
        <f t="shared" si="19"/>
        <v>0</v>
      </c>
      <c r="M116" s="15">
        <f t="shared" si="19"/>
        <v>0</v>
      </c>
      <c r="N116" s="15">
        <f>SUM(D116:M116)</f>
        <v>178549766</v>
      </c>
      <c r="O116" s="38">
        <f t="shared" si="16"/>
        <v>1031.6144512878586</v>
      </c>
      <c r="P116" s="6"/>
      <c r="Q116" s="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</row>
    <row r="117" spans="1:119">
      <c r="A117" s="16"/>
      <c r="B117" s="18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9"/>
    </row>
    <row r="118" spans="1:119">
      <c r="A118" s="41"/>
      <c r="B118" s="42"/>
      <c r="C118" s="42"/>
      <c r="D118" s="43"/>
      <c r="E118" s="43"/>
      <c r="F118" s="43"/>
      <c r="G118" s="43"/>
      <c r="H118" s="43"/>
      <c r="I118" s="43"/>
      <c r="J118" s="43"/>
      <c r="K118" s="43"/>
      <c r="L118" s="119" t="s">
        <v>163</v>
      </c>
      <c r="M118" s="119"/>
      <c r="N118" s="119"/>
      <c r="O118" s="44">
        <v>173078</v>
      </c>
    </row>
    <row r="119" spans="1:119">
      <c r="A119" s="120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8"/>
    </row>
    <row r="120" spans="1:119" ht="15.75" customHeight="1" thickBot="1">
      <c r="A120" s="121" t="s">
        <v>164</v>
      </c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1"/>
    </row>
  </sheetData>
  <mergeCells count="10">
    <mergeCell ref="L118:N118"/>
    <mergeCell ref="A119:O119"/>
    <mergeCell ref="A120:O12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2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146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50700035</v>
      </c>
      <c r="E5" s="27">
        <f t="shared" si="0"/>
        <v>19125494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69825529</v>
      </c>
      <c r="O5" s="33">
        <f t="shared" ref="O5:O36" si="2">(N5/O$122)</f>
        <v>404.13437474678489</v>
      </c>
      <c r="P5" s="6"/>
    </row>
    <row r="6" spans="1:133">
      <c r="A6" s="12"/>
      <c r="B6" s="25">
        <v>311</v>
      </c>
      <c r="C6" s="20" t="s">
        <v>3</v>
      </c>
      <c r="D6" s="47">
        <v>49124225</v>
      </c>
      <c r="E6" s="47">
        <v>12112845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61237070</v>
      </c>
      <c r="O6" s="48">
        <f t="shared" si="2"/>
        <v>354.4263158503976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316194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316194</v>
      </c>
      <c r="O7" s="48">
        <f t="shared" si="2"/>
        <v>1.8300593825602796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858471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858471</v>
      </c>
      <c r="O8" s="48">
        <f t="shared" si="2"/>
        <v>4.9686360532012177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4547805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4547805</v>
      </c>
      <c r="O9" s="48">
        <f t="shared" si="2"/>
        <v>26.321667110396</v>
      </c>
      <c r="P9" s="9"/>
    </row>
    <row r="10" spans="1:133">
      <c r="A10" s="12"/>
      <c r="B10" s="25">
        <v>312.42</v>
      </c>
      <c r="C10" s="20" t="s">
        <v>150</v>
      </c>
      <c r="D10" s="47">
        <v>0</v>
      </c>
      <c r="E10" s="47">
        <v>1290179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1290179</v>
      </c>
      <c r="O10" s="48">
        <f t="shared" si="2"/>
        <v>7.4672643507854009</v>
      </c>
      <c r="P10" s="9"/>
    </row>
    <row r="11" spans="1:133">
      <c r="A11" s="12"/>
      <c r="B11" s="25">
        <v>315</v>
      </c>
      <c r="C11" s="20" t="s">
        <v>14</v>
      </c>
      <c r="D11" s="47">
        <v>1575810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1575810</v>
      </c>
      <c r="O11" s="48">
        <f t="shared" si="2"/>
        <v>9.1204319994443743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SUM(D13:D25)</f>
        <v>89454</v>
      </c>
      <c r="E12" s="32">
        <f t="shared" si="3"/>
        <v>11668718</v>
      </c>
      <c r="F12" s="32">
        <f t="shared" si="3"/>
        <v>0</v>
      </c>
      <c r="G12" s="32">
        <f t="shared" si="3"/>
        <v>97423</v>
      </c>
      <c r="H12" s="32">
        <f t="shared" si="3"/>
        <v>0</v>
      </c>
      <c r="I12" s="32">
        <f t="shared" si="3"/>
        <v>6642386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18497981</v>
      </c>
      <c r="O12" s="46">
        <f t="shared" si="2"/>
        <v>107.06213175288521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19773</v>
      </c>
      <c r="F13" s="47">
        <v>0</v>
      </c>
      <c r="G13" s="47">
        <v>0</v>
      </c>
      <c r="H13" s="47">
        <v>0</v>
      </c>
      <c r="I13" s="47">
        <v>1895724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1915497</v>
      </c>
      <c r="O13" s="48">
        <f t="shared" si="2"/>
        <v>11.086463554387711</v>
      </c>
      <c r="P13" s="9"/>
    </row>
    <row r="14" spans="1:133">
      <c r="A14" s="12"/>
      <c r="B14" s="25">
        <v>323.5</v>
      </c>
      <c r="C14" s="20" t="s">
        <v>16</v>
      </c>
      <c r="D14" s="47">
        <v>58229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4" si="4">SUM(D14:M14)</f>
        <v>58229</v>
      </c>
      <c r="O14" s="48">
        <f t="shared" si="2"/>
        <v>0.33701628679577261</v>
      </c>
      <c r="P14" s="9"/>
    </row>
    <row r="15" spans="1:133">
      <c r="A15" s="12"/>
      <c r="B15" s="25">
        <v>323.7</v>
      </c>
      <c r="C15" s="20" t="s">
        <v>17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30000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30000</v>
      </c>
      <c r="O15" s="48">
        <f t="shared" si="2"/>
        <v>0.17363321719200361</v>
      </c>
      <c r="P15" s="9"/>
    </row>
    <row r="16" spans="1:133">
      <c r="A16" s="12"/>
      <c r="B16" s="25">
        <v>324.11</v>
      </c>
      <c r="C16" s="20" t="s">
        <v>18</v>
      </c>
      <c r="D16" s="47">
        <v>0</v>
      </c>
      <c r="E16" s="47">
        <v>22777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22777</v>
      </c>
      <c r="O16" s="48">
        <f t="shared" si="2"/>
        <v>0.13182812626607554</v>
      </c>
      <c r="P16" s="9"/>
    </row>
    <row r="17" spans="1:16">
      <c r="A17" s="12"/>
      <c r="B17" s="25">
        <v>324.12</v>
      </c>
      <c r="C17" s="20" t="s">
        <v>19</v>
      </c>
      <c r="D17" s="47">
        <v>0</v>
      </c>
      <c r="E17" s="47">
        <v>16229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16229</v>
      </c>
      <c r="O17" s="48">
        <f t="shared" si="2"/>
        <v>9.3929782726967559E-2</v>
      </c>
      <c r="P17" s="9"/>
    </row>
    <row r="18" spans="1:16">
      <c r="A18" s="12"/>
      <c r="B18" s="25">
        <v>324.31</v>
      </c>
      <c r="C18" s="20" t="s">
        <v>20</v>
      </c>
      <c r="D18" s="47">
        <v>0</v>
      </c>
      <c r="E18" s="47">
        <v>246639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246639</v>
      </c>
      <c r="O18" s="48">
        <f t="shared" si="2"/>
        <v>1.4274907685006193</v>
      </c>
      <c r="P18" s="9"/>
    </row>
    <row r="19" spans="1:16">
      <c r="A19" s="12"/>
      <c r="B19" s="25">
        <v>324.32</v>
      </c>
      <c r="C19" s="20" t="s">
        <v>21</v>
      </c>
      <c r="D19" s="47">
        <v>0</v>
      </c>
      <c r="E19" s="47">
        <v>116183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116183</v>
      </c>
      <c r="O19" s="48">
        <f t="shared" si="2"/>
        <v>0.67244093576728514</v>
      </c>
      <c r="P19" s="9"/>
    </row>
    <row r="20" spans="1:16">
      <c r="A20" s="12"/>
      <c r="B20" s="25">
        <v>324.61</v>
      </c>
      <c r="C20" s="20" t="s">
        <v>22</v>
      </c>
      <c r="D20" s="47">
        <v>0</v>
      </c>
      <c r="E20" s="47">
        <v>31101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31101</v>
      </c>
      <c r="O20" s="48">
        <f t="shared" si="2"/>
        <v>0.18000555626295014</v>
      </c>
      <c r="P20" s="9"/>
    </row>
    <row r="21" spans="1:16">
      <c r="A21" s="12"/>
      <c r="B21" s="25">
        <v>324.70999999999998</v>
      </c>
      <c r="C21" s="20" t="s">
        <v>24</v>
      </c>
      <c r="D21" s="47">
        <v>0</v>
      </c>
      <c r="E21" s="47">
        <v>27199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27199</v>
      </c>
      <c r="O21" s="48">
        <f t="shared" si="2"/>
        <v>0.15742166248017689</v>
      </c>
      <c r="P21" s="9"/>
    </row>
    <row r="22" spans="1:16">
      <c r="A22" s="12"/>
      <c r="B22" s="25">
        <v>324.72000000000003</v>
      </c>
      <c r="C22" s="20" t="s">
        <v>25</v>
      </c>
      <c r="D22" s="47">
        <v>0</v>
      </c>
      <c r="E22" s="47">
        <v>17449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17449</v>
      </c>
      <c r="O22" s="48">
        <f t="shared" si="2"/>
        <v>0.1009908668927757</v>
      </c>
      <c r="P22" s="9"/>
    </row>
    <row r="23" spans="1:16">
      <c r="A23" s="12"/>
      <c r="B23" s="25">
        <v>325.10000000000002</v>
      </c>
      <c r="C23" s="20" t="s">
        <v>26</v>
      </c>
      <c r="D23" s="47">
        <v>0</v>
      </c>
      <c r="E23" s="47">
        <v>185843</v>
      </c>
      <c r="F23" s="47">
        <v>0</v>
      </c>
      <c r="G23" s="47">
        <v>33616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219459</v>
      </c>
      <c r="O23" s="48">
        <f t="shared" si="2"/>
        <v>1.2701790737246641</v>
      </c>
      <c r="P23" s="9"/>
    </row>
    <row r="24" spans="1:16">
      <c r="A24" s="12"/>
      <c r="B24" s="25">
        <v>325.2</v>
      </c>
      <c r="C24" s="20" t="s">
        <v>27</v>
      </c>
      <c r="D24" s="47">
        <v>0</v>
      </c>
      <c r="E24" s="47">
        <v>10985525</v>
      </c>
      <c r="F24" s="47">
        <v>0</v>
      </c>
      <c r="G24" s="47">
        <v>63807</v>
      </c>
      <c r="H24" s="47">
        <v>0</v>
      </c>
      <c r="I24" s="47">
        <v>4714962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15764294</v>
      </c>
      <c r="O24" s="48">
        <f t="shared" si="2"/>
        <v>91.240169466019978</v>
      </c>
      <c r="P24" s="9"/>
    </row>
    <row r="25" spans="1:16">
      <c r="A25" s="12"/>
      <c r="B25" s="25">
        <v>329</v>
      </c>
      <c r="C25" s="20" t="s">
        <v>28</v>
      </c>
      <c r="D25" s="47">
        <v>31225</v>
      </c>
      <c r="E25" s="47">
        <v>0</v>
      </c>
      <c r="F25" s="47">
        <v>0</v>
      </c>
      <c r="G25" s="47">
        <v>0</v>
      </c>
      <c r="H25" s="47">
        <v>0</v>
      </c>
      <c r="I25" s="47">
        <v>1700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32925</v>
      </c>
      <c r="O25" s="48">
        <f t="shared" si="2"/>
        <v>0.19056245586822396</v>
      </c>
      <c r="P25" s="9"/>
    </row>
    <row r="26" spans="1:16" ht="15.75">
      <c r="A26" s="29" t="s">
        <v>31</v>
      </c>
      <c r="B26" s="30"/>
      <c r="C26" s="31"/>
      <c r="D26" s="32">
        <f t="shared" ref="D26:M26" si="5">SUM(D27:D59)</f>
        <v>19036991</v>
      </c>
      <c r="E26" s="32">
        <f t="shared" si="5"/>
        <v>14377762</v>
      </c>
      <c r="F26" s="32">
        <f t="shared" si="5"/>
        <v>0</v>
      </c>
      <c r="G26" s="32">
        <f t="shared" si="5"/>
        <v>1436849</v>
      </c>
      <c r="H26" s="32">
        <f t="shared" si="5"/>
        <v>0</v>
      </c>
      <c r="I26" s="32">
        <f t="shared" si="5"/>
        <v>0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34851602</v>
      </c>
      <c r="O26" s="46">
        <f t="shared" si="2"/>
        <v>201.71319265184223</v>
      </c>
      <c r="P26" s="10"/>
    </row>
    <row r="27" spans="1:16">
      <c r="A27" s="12"/>
      <c r="B27" s="25">
        <v>331.1</v>
      </c>
      <c r="C27" s="20" t="s">
        <v>29</v>
      </c>
      <c r="D27" s="47">
        <v>5027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5027</v>
      </c>
      <c r="O27" s="48">
        <f t="shared" si="2"/>
        <v>2.9095139427473406E-2</v>
      </c>
      <c r="P27" s="9"/>
    </row>
    <row r="28" spans="1:16">
      <c r="A28" s="12"/>
      <c r="B28" s="25">
        <v>331.2</v>
      </c>
      <c r="C28" s="20" t="s">
        <v>30</v>
      </c>
      <c r="D28" s="47">
        <v>637677</v>
      </c>
      <c r="E28" s="47">
        <v>180995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818672</v>
      </c>
      <c r="O28" s="48">
        <f t="shared" si="2"/>
        <v>4.7382884395003995</v>
      </c>
      <c r="P28" s="9"/>
    </row>
    <row r="29" spans="1:16">
      <c r="A29" s="12"/>
      <c r="B29" s="25">
        <v>331.42</v>
      </c>
      <c r="C29" s="20" t="s">
        <v>36</v>
      </c>
      <c r="D29" s="47">
        <v>876864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5" si="6">SUM(D29:M29)</f>
        <v>876864</v>
      </c>
      <c r="O29" s="48">
        <f t="shared" si="2"/>
        <v>5.0750905786616354</v>
      </c>
      <c r="P29" s="9"/>
    </row>
    <row r="30" spans="1:16">
      <c r="A30" s="12"/>
      <c r="B30" s="25">
        <v>331.49</v>
      </c>
      <c r="C30" s="20" t="s">
        <v>37</v>
      </c>
      <c r="D30" s="47">
        <v>642788</v>
      </c>
      <c r="E30" s="47">
        <v>5919230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6562018</v>
      </c>
      <c r="O30" s="48">
        <f t="shared" si="2"/>
        <v>37.979476553727906</v>
      </c>
      <c r="P30" s="9"/>
    </row>
    <row r="31" spans="1:16">
      <c r="A31" s="12"/>
      <c r="B31" s="25">
        <v>331.5</v>
      </c>
      <c r="C31" s="20" t="s">
        <v>32</v>
      </c>
      <c r="D31" s="47">
        <v>3537884</v>
      </c>
      <c r="E31" s="47">
        <v>67066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3604950</v>
      </c>
      <c r="O31" s="48">
        <f t="shared" si="2"/>
        <v>20.864635543877114</v>
      </c>
      <c r="P31" s="9"/>
    </row>
    <row r="32" spans="1:16">
      <c r="A32" s="12"/>
      <c r="B32" s="25">
        <v>331.65</v>
      </c>
      <c r="C32" s="20" t="s">
        <v>38</v>
      </c>
      <c r="D32" s="47">
        <v>0</v>
      </c>
      <c r="E32" s="47">
        <v>226464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226464</v>
      </c>
      <c r="O32" s="48">
        <f t="shared" si="2"/>
        <v>1.3107224299389968</v>
      </c>
      <c r="P32" s="9"/>
    </row>
    <row r="33" spans="1:16">
      <c r="A33" s="12"/>
      <c r="B33" s="25">
        <v>331.7</v>
      </c>
      <c r="C33" s="20" t="s">
        <v>33</v>
      </c>
      <c r="D33" s="47">
        <v>81366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81366</v>
      </c>
      <c r="O33" s="48">
        <f t="shared" si="2"/>
        <v>0.47092801166815218</v>
      </c>
      <c r="P33" s="9"/>
    </row>
    <row r="34" spans="1:16">
      <c r="A34" s="12"/>
      <c r="B34" s="25">
        <v>331.9</v>
      </c>
      <c r="C34" s="20" t="s">
        <v>34</v>
      </c>
      <c r="D34" s="47">
        <v>0</v>
      </c>
      <c r="E34" s="47">
        <v>16412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16412</v>
      </c>
      <c r="O34" s="48">
        <f t="shared" si="2"/>
        <v>9.4988945351838772E-2</v>
      </c>
      <c r="P34" s="9"/>
    </row>
    <row r="35" spans="1:16">
      <c r="A35" s="12"/>
      <c r="B35" s="25">
        <v>334.2</v>
      </c>
      <c r="C35" s="20" t="s">
        <v>35</v>
      </c>
      <c r="D35" s="47">
        <v>426660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426660</v>
      </c>
      <c r="O35" s="48">
        <f t="shared" si="2"/>
        <v>2.4694116149046752</v>
      </c>
      <c r="P35" s="9"/>
    </row>
    <row r="36" spans="1:16">
      <c r="A36" s="12"/>
      <c r="B36" s="25">
        <v>334.36</v>
      </c>
      <c r="C36" s="20" t="s">
        <v>39</v>
      </c>
      <c r="D36" s="47">
        <v>0</v>
      </c>
      <c r="E36" s="47">
        <v>107980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6" si="7">SUM(D36:M36)</f>
        <v>107980</v>
      </c>
      <c r="O36" s="48">
        <f t="shared" si="2"/>
        <v>0.62496382641308501</v>
      </c>
      <c r="P36" s="9"/>
    </row>
    <row r="37" spans="1:16">
      <c r="A37" s="12"/>
      <c r="B37" s="25">
        <v>334.41</v>
      </c>
      <c r="C37" s="20" t="s">
        <v>40</v>
      </c>
      <c r="D37" s="47">
        <v>0</v>
      </c>
      <c r="E37" s="47">
        <v>521817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521817</v>
      </c>
      <c r="O37" s="48">
        <f t="shared" ref="O37:O68" si="8">(N37/O$122)</f>
        <v>3.0201588165159916</v>
      </c>
      <c r="P37" s="9"/>
    </row>
    <row r="38" spans="1:16">
      <c r="A38" s="12"/>
      <c r="B38" s="25">
        <v>334.42</v>
      </c>
      <c r="C38" s="20" t="s">
        <v>41</v>
      </c>
      <c r="D38" s="47">
        <v>231535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231535</v>
      </c>
      <c r="O38" s="48">
        <f t="shared" si="8"/>
        <v>1.340072231418352</v>
      </c>
      <c r="P38" s="9"/>
    </row>
    <row r="39" spans="1:16">
      <c r="A39" s="12"/>
      <c r="B39" s="25">
        <v>334.49</v>
      </c>
      <c r="C39" s="20" t="s">
        <v>42</v>
      </c>
      <c r="D39" s="47">
        <v>14908</v>
      </c>
      <c r="E39" s="47">
        <v>126864</v>
      </c>
      <c r="F39" s="47">
        <v>0</v>
      </c>
      <c r="G39" s="47">
        <v>1436849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1578621</v>
      </c>
      <c r="O39" s="48">
        <f t="shared" si="8"/>
        <v>9.1367014318952648</v>
      </c>
      <c r="P39" s="9"/>
    </row>
    <row r="40" spans="1:16">
      <c r="A40" s="12"/>
      <c r="B40" s="25">
        <v>334.5</v>
      </c>
      <c r="C40" s="20" t="s">
        <v>43</v>
      </c>
      <c r="D40" s="47">
        <v>0</v>
      </c>
      <c r="E40" s="47">
        <v>3726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3726</v>
      </c>
      <c r="O40" s="48">
        <f t="shared" si="8"/>
        <v>2.1565245575246847E-2</v>
      </c>
      <c r="P40" s="9"/>
    </row>
    <row r="41" spans="1:16">
      <c r="A41" s="12"/>
      <c r="B41" s="25">
        <v>334.69</v>
      </c>
      <c r="C41" s="20" t="s">
        <v>44</v>
      </c>
      <c r="D41" s="47">
        <v>0</v>
      </c>
      <c r="E41" s="47">
        <v>37683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37683</v>
      </c>
      <c r="O41" s="48">
        <f t="shared" si="8"/>
        <v>0.21810068411487574</v>
      </c>
      <c r="P41" s="9"/>
    </row>
    <row r="42" spans="1:16">
      <c r="A42" s="12"/>
      <c r="B42" s="25">
        <v>334.7</v>
      </c>
      <c r="C42" s="20" t="s">
        <v>45</v>
      </c>
      <c r="D42" s="47">
        <v>628118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628118</v>
      </c>
      <c r="O42" s="48">
        <f t="shared" si="8"/>
        <v>3.6354049705402307</v>
      </c>
      <c r="P42" s="9"/>
    </row>
    <row r="43" spans="1:16">
      <c r="A43" s="12"/>
      <c r="B43" s="25">
        <v>335.12</v>
      </c>
      <c r="C43" s="20" t="s">
        <v>46</v>
      </c>
      <c r="D43" s="47">
        <v>3251643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3251643</v>
      </c>
      <c r="O43" s="48">
        <f t="shared" si="8"/>
        <v>18.819774508328607</v>
      </c>
      <c r="P43" s="9"/>
    </row>
    <row r="44" spans="1:16">
      <c r="A44" s="12"/>
      <c r="B44" s="25">
        <v>335.13</v>
      </c>
      <c r="C44" s="20" t="s">
        <v>47</v>
      </c>
      <c r="D44" s="47">
        <v>34123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34123</v>
      </c>
      <c r="O44" s="48">
        <f t="shared" si="8"/>
        <v>0.19749620900809131</v>
      </c>
      <c r="P44" s="9"/>
    </row>
    <row r="45" spans="1:16">
      <c r="A45" s="12"/>
      <c r="B45" s="25">
        <v>335.14</v>
      </c>
      <c r="C45" s="20" t="s">
        <v>48</v>
      </c>
      <c r="D45" s="47">
        <v>46431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46431</v>
      </c>
      <c r="O45" s="48">
        <f t="shared" si="8"/>
        <v>0.26873213024806397</v>
      </c>
      <c r="P45" s="9"/>
    </row>
    <row r="46" spans="1:16">
      <c r="A46" s="12"/>
      <c r="B46" s="25">
        <v>335.15</v>
      </c>
      <c r="C46" s="20" t="s">
        <v>49</v>
      </c>
      <c r="D46" s="47">
        <v>41841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41841</v>
      </c>
      <c r="O46" s="48">
        <f t="shared" si="8"/>
        <v>0.24216624801768744</v>
      </c>
      <c r="P46" s="9"/>
    </row>
    <row r="47" spans="1:16">
      <c r="A47" s="12"/>
      <c r="B47" s="25">
        <v>335.16</v>
      </c>
      <c r="C47" s="20" t="s">
        <v>50</v>
      </c>
      <c r="D47" s="47">
        <v>236750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236750</v>
      </c>
      <c r="O47" s="48">
        <f t="shared" si="8"/>
        <v>1.3702554723402285</v>
      </c>
      <c r="P47" s="9"/>
    </row>
    <row r="48" spans="1:16">
      <c r="A48" s="12"/>
      <c r="B48" s="25">
        <v>335.18</v>
      </c>
      <c r="C48" s="20" t="s">
        <v>51</v>
      </c>
      <c r="D48" s="47">
        <v>7153868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7153868</v>
      </c>
      <c r="O48" s="48">
        <f t="shared" si="8"/>
        <v>41.404970540230813</v>
      </c>
      <c r="P48" s="9"/>
    </row>
    <row r="49" spans="1:16">
      <c r="A49" s="12"/>
      <c r="B49" s="25">
        <v>335.21</v>
      </c>
      <c r="C49" s="20" t="s">
        <v>52</v>
      </c>
      <c r="D49" s="47">
        <v>0</v>
      </c>
      <c r="E49" s="47">
        <v>17859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17859</v>
      </c>
      <c r="O49" s="48">
        <f t="shared" si="8"/>
        <v>0.10336385419439975</v>
      </c>
      <c r="P49" s="9"/>
    </row>
    <row r="50" spans="1:16">
      <c r="A50" s="12"/>
      <c r="B50" s="25">
        <v>335.49</v>
      </c>
      <c r="C50" s="20" t="s">
        <v>53</v>
      </c>
      <c r="D50" s="47">
        <v>0</v>
      </c>
      <c r="E50" s="47">
        <v>2509323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2509323</v>
      </c>
      <c r="O50" s="48">
        <f t="shared" si="8"/>
        <v>14.523394182129669</v>
      </c>
      <c r="P50" s="9"/>
    </row>
    <row r="51" spans="1:16">
      <c r="A51" s="12"/>
      <c r="B51" s="25">
        <v>335.5</v>
      </c>
      <c r="C51" s="20" t="s">
        <v>54</v>
      </c>
      <c r="D51" s="47">
        <v>0</v>
      </c>
      <c r="E51" s="47">
        <v>350000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350000</v>
      </c>
      <c r="O51" s="48">
        <f t="shared" si="8"/>
        <v>2.0257208672400422</v>
      </c>
      <c r="P51" s="9"/>
    </row>
    <row r="52" spans="1:16">
      <c r="A52" s="12"/>
      <c r="B52" s="25">
        <v>335.69</v>
      </c>
      <c r="C52" s="20" t="s">
        <v>55</v>
      </c>
      <c r="D52" s="47">
        <v>0</v>
      </c>
      <c r="E52" s="47">
        <v>4830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4830</v>
      </c>
      <c r="O52" s="48">
        <f t="shared" si="8"/>
        <v>2.7954947967912581E-2</v>
      </c>
      <c r="P52" s="9"/>
    </row>
    <row r="53" spans="1:16">
      <c r="A53" s="12"/>
      <c r="B53" s="25">
        <v>335.7</v>
      </c>
      <c r="C53" s="20" t="s">
        <v>56</v>
      </c>
      <c r="D53" s="47">
        <v>0</v>
      </c>
      <c r="E53" s="47">
        <v>48197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48197</v>
      </c>
      <c r="O53" s="48">
        <f t="shared" si="8"/>
        <v>0.27895333896676661</v>
      </c>
      <c r="P53" s="9"/>
    </row>
    <row r="54" spans="1:16">
      <c r="A54" s="12"/>
      <c r="B54" s="25">
        <v>335.8</v>
      </c>
      <c r="C54" s="20" t="s">
        <v>57</v>
      </c>
      <c r="D54" s="47">
        <v>0</v>
      </c>
      <c r="E54" s="47">
        <v>3398698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3398698</v>
      </c>
      <c r="O54" s="48">
        <f t="shared" si="8"/>
        <v>19.670895600134276</v>
      </c>
      <c r="P54" s="9"/>
    </row>
    <row r="55" spans="1:16">
      <c r="A55" s="12"/>
      <c r="B55" s="25">
        <v>335.9</v>
      </c>
      <c r="C55" s="20" t="s">
        <v>151</v>
      </c>
      <c r="D55" s="47">
        <v>0</v>
      </c>
      <c r="E55" s="47">
        <v>26974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7"/>
        <v>26974</v>
      </c>
      <c r="O55" s="48">
        <f t="shared" si="8"/>
        <v>0.15611941335123686</v>
      </c>
      <c r="P55" s="9"/>
    </row>
    <row r="56" spans="1:16">
      <c r="A56" s="12"/>
      <c r="B56" s="25">
        <v>336</v>
      </c>
      <c r="C56" s="20" t="s">
        <v>152</v>
      </c>
      <c r="D56" s="47">
        <v>17630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7"/>
        <v>17630</v>
      </c>
      <c r="O56" s="48">
        <f t="shared" si="8"/>
        <v>0.10203845396983412</v>
      </c>
      <c r="P56" s="9"/>
    </row>
    <row r="57" spans="1:16">
      <c r="A57" s="12"/>
      <c r="B57" s="25">
        <v>337.3</v>
      </c>
      <c r="C57" s="20" t="s">
        <v>58</v>
      </c>
      <c r="D57" s="47">
        <v>40317</v>
      </c>
      <c r="E57" s="47">
        <v>43025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83342</v>
      </c>
      <c r="O57" s="48">
        <f t="shared" si="8"/>
        <v>0.48236465290719882</v>
      </c>
      <c r="P57" s="9"/>
    </row>
    <row r="58" spans="1:16">
      <c r="A58" s="12"/>
      <c r="B58" s="25">
        <v>337.5</v>
      </c>
      <c r="C58" s="20" t="s">
        <v>153</v>
      </c>
      <c r="D58" s="47">
        <v>50000</v>
      </c>
      <c r="E58" s="47">
        <v>155042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205042</v>
      </c>
      <c r="O58" s="48">
        <f t="shared" si="8"/>
        <v>1.1867367373160935</v>
      </c>
      <c r="P58" s="9"/>
    </row>
    <row r="59" spans="1:16">
      <c r="A59" s="12"/>
      <c r="B59" s="25">
        <v>338</v>
      </c>
      <c r="C59" s="20" t="s">
        <v>59</v>
      </c>
      <c r="D59" s="47">
        <v>1081561</v>
      </c>
      <c r="E59" s="47">
        <v>615577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1697138</v>
      </c>
      <c r="O59" s="48">
        <f t="shared" si="8"/>
        <v>9.8226510319600884</v>
      </c>
      <c r="P59" s="9"/>
    </row>
    <row r="60" spans="1:16" ht="15.75">
      <c r="A60" s="29" t="s">
        <v>65</v>
      </c>
      <c r="B60" s="30"/>
      <c r="C60" s="31"/>
      <c r="D60" s="32">
        <f t="shared" ref="D60:M60" si="9">SUM(D61:D96)</f>
        <v>8727609</v>
      </c>
      <c r="E60" s="32">
        <f t="shared" si="9"/>
        <v>6287697</v>
      </c>
      <c r="F60" s="32">
        <f t="shared" si="9"/>
        <v>0</v>
      </c>
      <c r="G60" s="32">
        <f t="shared" si="9"/>
        <v>0</v>
      </c>
      <c r="H60" s="32">
        <f t="shared" si="9"/>
        <v>0</v>
      </c>
      <c r="I60" s="32">
        <f t="shared" si="9"/>
        <v>23913492</v>
      </c>
      <c r="J60" s="32">
        <f t="shared" si="9"/>
        <v>9858918</v>
      </c>
      <c r="K60" s="32">
        <f t="shared" si="9"/>
        <v>0</v>
      </c>
      <c r="L60" s="32">
        <f t="shared" si="9"/>
        <v>0</v>
      </c>
      <c r="M60" s="32">
        <f t="shared" si="9"/>
        <v>0</v>
      </c>
      <c r="N60" s="32">
        <f>SUM(D60:M60)</f>
        <v>48787716</v>
      </c>
      <c r="O60" s="46">
        <f t="shared" si="8"/>
        <v>282.37226961765964</v>
      </c>
      <c r="P60" s="10"/>
    </row>
    <row r="61" spans="1:16">
      <c r="A61" s="12"/>
      <c r="B61" s="25">
        <v>341.1</v>
      </c>
      <c r="C61" s="20" t="s">
        <v>68</v>
      </c>
      <c r="D61" s="47">
        <v>578125</v>
      </c>
      <c r="E61" s="47">
        <v>492993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1071118</v>
      </c>
      <c r="O61" s="48">
        <f t="shared" si="8"/>
        <v>6.199388811075484</v>
      </c>
      <c r="P61" s="9"/>
    </row>
    <row r="62" spans="1:16">
      <c r="A62" s="12"/>
      <c r="B62" s="25">
        <v>341.2</v>
      </c>
      <c r="C62" s="20" t="s">
        <v>69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9858918</v>
      </c>
      <c r="K62" s="47">
        <v>0</v>
      </c>
      <c r="L62" s="47">
        <v>0</v>
      </c>
      <c r="M62" s="47">
        <v>0</v>
      </c>
      <c r="N62" s="47">
        <f t="shared" ref="N62:N96" si="10">SUM(D62:M62)</f>
        <v>9858918</v>
      </c>
      <c r="O62" s="48">
        <f t="shared" si="8"/>
        <v>57.061188345738465</v>
      </c>
      <c r="P62" s="9"/>
    </row>
    <row r="63" spans="1:16">
      <c r="A63" s="12"/>
      <c r="B63" s="25">
        <v>341.3</v>
      </c>
      <c r="C63" s="20" t="s">
        <v>70</v>
      </c>
      <c r="D63" s="47">
        <v>4000098</v>
      </c>
      <c r="E63" s="47">
        <v>7882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4007980</v>
      </c>
      <c r="O63" s="48">
        <f t="shared" si="8"/>
        <v>23.197282061373553</v>
      </c>
      <c r="P63" s="9"/>
    </row>
    <row r="64" spans="1:16">
      <c r="A64" s="12"/>
      <c r="B64" s="25">
        <v>341.52</v>
      </c>
      <c r="C64" s="20" t="s">
        <v>71</v>
      </c>
      <c r="D64" s="47">
        <v>189960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189960</v>
      </c>
      <c r="O64" s="48">
        <f t="shared" si="8"/>
        <v>1.0994455312597669</v>
      </c>
      <c r="P64" s="9"/>
    </row>
    <row r="65" spans="1:16">
      <c r="A65" s="12"/>
      <c r="B65" s="25">
        <v>341.8</v>
      </c>
      <c r="C65" s="20" t="s">
        <v>72</v>
      </c>
      <c r="D65" s="47">
        <v>1492157</v>
      </c>
      <c r="E65" s="47">
        <v>26773</v>
      </c>
      <c r="F65" s="47">
        <v>0</v>
      </c>
      <c r="G65" s="47">
        <v>0</v>
      </c>
      <c r="H65" s="47">
        <v>0</v>
      </c>
      <c r="I65" s="47">
        <v>50043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1568973</v>
      </c>
      <c r="O65" s="48">
        <f t="shared" si="8"/>
        <v>9.0808609892463164</v>
      </c>
      <c r="P65" s="9"/>
    </row>
    <row r="66" spans="1:16">
      <c r="A66" s="12"/>
      <c r="B66" s="25">
        <v>341.9</v>
      </c>
      <c r="C66" s="20" t="s">
        <v>73</v>
      </c>
      <c r="D66" s="47">
        <v>627566</v>
      </c>
      <c r="E66" s="47">
        <v>752928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1380494</v>
      </c>
      <c r="O66" s="48">
        <f t="shared" si="8"/>
        <v>7.9899871511419276</v>
      </c>
      <c r="P66" s="9"/>
    </row>
    <row r="67" spans="1:16">
      <c r="A67" s="12"/>
      <c r="B67" s="25">
        <v>342.1</v>
      </c>
      <c r="C67" s="20" t="s">
        <v>74</v>
      </c>
      <c r="D67" s="47">
        <v>410200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410200</v>
      </c>
      <c r="O67" s="48">
        <f t="shared" si="8"/>
        <v>2.3741448564053296</v>
      </c>
      <c r="P67" s="9"/>
    </row>
    <row r="68" spans="1:16">
      <c r="A68" s="12"/>
      <c r="B68" s="25">
        <v>342.2</v>
      </c>
      <c r="C68" s="20" t="s">
        <v>75</v>
      </c>
      <c r="D68" s="47">
        <v>448500</v>
      </c>
      <c r="E68" s="47">
        <v>4293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452793</v>
      </c>
      <c r="O68" s="48">
        <f t="shared" si="8"/>
        <v>2.6206635104006297</v>
      </c>
      <c r="P68" s="9"/>
    </row>
    <row r="69" spans="1:16">
      <c r="A69" s="12"/>
      <c r="B69" s="25">
        <v>342.3</v>
      </c>
      <c r="C69" s="20" t="s">
        <v>76</v>
      </c>
      <c r="D69" s="47">
        <v>95729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95729</v>
      </c>
      <c r="O69" s="48">
        <f t="shared" ref="O69:O100" si="11">(N69/O$122)</f>
        <v>0.55405780828577711</v>
      </c>
      <c r="P69" s="9"/>
    </row>
    <row r="70" spans="1:16">
      <c r="A70" s="12"/>
      <c r="B70" s="25">
        <v>342.4</v>
      </c>
      <c r="C70" s="20" t="s">
        <v>77</v>
      </c>
      <c r="D70" s="47">
        <v>245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245</v>
      </c>
      <c r="O70" s="48">
        <f t="shared" si="11"/>
        <v>1.4180046070680296E-3</v>
      </c>
      <c r="P70" s="9"/>
    </row>
    <row r="71" spans="1:16">
      <c r="A71" s="12"/>
      <c r="B71" s="25">
        <v>342.5</v>
      </c>
      <c r="C71" s="20" t="s">
        <v>78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7275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7275</v>
      </c>
      <c r="O71" s="48">
        <f t="shared" si="11"/>
        <v>4.2106055169060873E-2</v>
      </c>
      <c r="P71" s="9"/>
    </row>
    <row r="72" spans="1:16">
      <c r="A72" s="12"/>
      <c r="B72" s="25">
        <v>342.6</v>
      </c>
      <c r="C72" s="20" t="s">
        <v>79</v>
      </c>
      <c r="D72" s="47">
        <v>0</v>
      </c>
      <c r="E72" s="47">
        <v>3027675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3027675</v>
      </c>
      <c r="O72" s="48">
        <f t="shared" si="11"/>
        <v>17.523498362059986</v>
      </c>
      <c r="P72" s="9"/>
    </row>
    <row r="73" spans="1:16">
      <c r="A73" s="12"/>
      <c r="B73" s="25">
        <v>342.9</v>
      </c>
      <c r="C73" s="20" t="s">
        <v>80</v>
      </c>
      <c r="D73" s="47">
        <v>2716</v>
      </c>
      <c r="E73" s="47">
        <v>1016312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1019028</v>
      </c>
      <c r="O73" s="48">
        <f t="shared" si="11"/>
        <v>5.8979036682911019</v>
      </c>
      <c r="P73" s="9"/>
    </row>
    <row r="74" spans="1:16">
      <c r="A74" s="12"/>
      <c r="B74" s="25">
        <v>343.3</v>
      </c>
      <c r="C74" s="20" t="s">
        <v>81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12065935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12065935</v>
      </c>
      <c r="O74" s="48">
        <f t="shared" si="11"/>
        <v>69.834903749319935</v>
      </c>
      <c r="P74" s="9"/>
    </row>
    <row r="75" spans="1:16">
      <c r="A75" s="12"/>
      <c r="B75" s="25">
        <v>343.4</v>
      </c>
      <c r="C75" s="20" t="s">
        <v>82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2039893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2039893</v>
      </c>
      <c r="O75" s="48">
        <f t="shared" si="11"/>
        <v>11.806439477248261</v>
      </c>
      <c r="P75" s="9"/>
    </row>
    <row r="76" spans="1:16">
      <c r="A76" s="12"/>
      <c r="B76" s="25">
        <v>343.5</v>
      </c>
      <c r="C76" s="20" t="s">
        <v>83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9249374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9249374</v>
      </c>
      <c r="O76" s="48">
        <f t="shared" si="11"/>
        <v>53.533285487735704</v>
      </c>
      <c r="P76" s="9"/>
    </row>
    <row r="77" spans="1:16">
      <c r="A77" s="12"/>
      <c r="B77" s="25">
        <v>343.6</v>
      </c>
      <c r="C77" s="20" t="s">
        <v>84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485647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485647</v>
      </c>
      <c r="O77" s="48">
        <f t="shared" si="11"/>
        <v>2.8108150343214993</v>
      </c>
      <c r="P77" s="9"/>
    </row>
    <row r="78" spans="1:16">
      <c r="A78" s="12"/>
      <c r="B78" s="25">
        <v>343.7</v>
      </c>
      <c r="C78" s="20" t="s">
        <v>154</v>
      </c>
      <c r="D78" s="47">
        <v>2700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2700</v>
      </c>
      <c r="O78" s="48">
        <f t="shared" si="11"/>
        <v>1.5626989547280326E-2</v>
      </c>
      <c r="P78" s="9"/>
    </row>
    <row r="79" spans="1:16">
      <c r="A79" s="12"/>
      <c r="B79" s="25">
        <v>343.9</v>
      </c>
      <c r="C79" s="20" t="s">
        <v>85</v>
      </c>
      <c r="D79" s="47">
        <v>9697</v>
      </c>
      <c r="E79" s="47">
        <v>0</v>
      </c>
      <c r="F79" s="47">
        <v>0</v>
      </c>
      <c r="G79" s="47">
        <v>0</v>
      </c>
      <c r="H79" s="47">
        <v>0</v>
      </c>
      <c r="I79" s="47">
        <v>15325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25022</v>
      </c>
      <c r="O79" s="48">
        <f t="shared" si="11"/>
        <v>0.14482167868594381</v>
      </c>
      <c r="P79" s="9"/>
    </row>
    <row r="80" spans="1:16">
      <c r="A80" s="12"/>
      <c r="B80" s="25">
        <v>344.2</v>
      </c>
      <c r="C80" s="20" t="s">
        <v>155</v>
      </c>
      <c r="D80" s="47">
        <v>2462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2462</v>
      </c>
      <c r="O80" s="48">
        <f t="shared" si="11"/>
        <v>1.4249499357557096E-2</v>
      </c>
      <c r="P80" s="9"/>
    </row>
    <row r="81" spans="1:16">
      <c r="A81" s="12"/>
      <c r="B81" s="25">
        <v>344.3</v>
      </c>
      <c r="C81" s="20" t="s">
        <v>87</v>
      </c>
      <c r="D81" s="47">
        <v>102009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102009</v>
      </c>
      <c r="O81" s="48">
        <f t="shared" si="11"/>
        <v>0.59040502841796993</v>
      </c>
      <c r="P81" s="9"/>
    </row>
    <row r="82" spans="1:16">
      <c r="A82" s="12"/>
      <c r="B82" s="25">
        <v>344.9</v>
      </c>
      <c r="C82" s="20" t="s">
        <v>88</v>
      </c>
      <c r="D82" s="47">
        <v>1535</v>
      </c>
      <c r="E82" s="47">
        <v>373044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374579</v>
      </c>
      <c r="O82" s="48">
        <f t="shared" si="11"/>
        <v>2.1679785620854508</v>
      </c>
      <c r="P82" s="9"/>
    </row>
    <row r="83" spans="1:16">
      <c r="A83" s="12"/>
      <c r="B83" s="25">
        <v>345.9</v>
      </c>
      <c r="C83" s="20" t="s">
        <v>89</v>
      </c>
      <c r="D83" s="47">
        <v>0</v>
      </c>
      <c r="E83" s="47">
        <v>1546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1546</v>
      </c>
      <c r="O83" s="48">
        <f t="shared" si="11"/>
        <v>8.947898459294586E-3</v>
      </c>
      <c r="P83" s="9"/>
    </row>
    <row r="84" spans="1:16">
      <c r="A84" s="12"/>
      <c r="B84" s="25">
        <v>346.4</v>
      </c>
      <c r="C84" s="20" t="s">
        <v>90</v>
      </c>
      <c r="D84" s="47">
        <v>215342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215342</v>
      </c>
      <c r="O84" s="48">
        <f t="shared" si="11"/>
        <v>1.2463508085520147</v>
      </c>
      <c r="P84" s="9"/>
    </row>
    <row r="85" spans="1:16">
      <c r="A85" s="12"/>
      <c r="B85" s="25">
        <v>347.1</v>
      </c>
      <c r="C85" s="20" t="s">
        <v>91</v>
      </c>
      <c r="D85" s="47">
        <v>74161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74161</v>
      </c>
      <c r="O85" s="48">
        <f t="shared" si="11"/>
        <v>0.42922710067253933</v>
      </c>
      <c r="P85" s="9"/>
    </row>
    <row r="86" spans="1:16">
      <c r="A86" s="12"/>
      <c r="B86" s="25">
        <v>347.2</v>
      </c>
      <c r="C86" s="20" t="s">
        <v>92</v>
      </c>
      <c r="D86" s="47">
        <v>415599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415599</v>
      </c>
      <c r="O86" s="48">
        <f t="shared" si="11"/>
        <v>2.4053930477259837</v>
      </c>
      <c r="P86" s="9"/>
    </row>
    <row r="87" spans="1:16">
      <c r="A87" s="12"/>
      <c r="B87" s="25">
        <v>347.3</v>
      </c>
      <c r="C87" s="20" t="s">
        <v>93</v>
      </c>
      <c r="D87" s="47">
        <v>1940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1940</v>
      </c>
      <c r="O87" s="48">
        <f t="shared" si="11"/>
        <v>1.1228281378416234E-2</v>
      </c>
      <c r="P87" s="9"/>
    </row>
    <row r="88" spans="1:16">
      <c r="A88" s="12"/>
      <c r="B88" s="25">
        <v>347.4</v>
      </c>
      <c r="C88" s="20" t="s">
        <v>94</v>
      </c>
      <c r="D88" s="47">
        <v>38411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38411</v>
      </c>
      <c r="O88" s="48">
        <f t="shared" si="11"/>
        <v>0.22231418351873503</v>
      </c>
      <c r="P88" s="9"/>
    </row>
    <row r="89" spans="1:16">
      <c r="A89" s="12"/>
      <c r="B89" s="25">
        <v>348.87</v>
      </c>
      <c r="C89" s="20" t="s">
        <v>95</v>
      </c>
      <c r="D89" s="47">
        <v>1896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1896</v>
      </c>
      <c r="O89" s="48">
        <f t="shared" si="11"/>
        <v>1.0973619326534628E-2</v>
      </c>
      <c r="P89" s="9"/>
    </row>
    <row r="90" spans="1:16">
      <c r="A90" s="12"/>
      <c r="B90" s="25">
        <v>348.92099999999999</v>
      </c>
      <c r="C90" s="20" t="s">
        <v>96</v>
      </c>
      <c r="D90" s="47">
        <v>0</v>
      </c>
      <c r="E90" s="47">
        <v>39388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39388</v>
      </c>
      <c r="O90" s="48">
        <f t="shared" si="11"/>
        <v>0.22796883862528794</v>
      </c>
      <c r="P90" s="9"/>
    </row>
    <row r="91" spans="1:16">
      <c r="A91" s="12"/>
      <c r="B91" s="25">
        <v>348.92200000000003</v>
      </c>
      <c r="C91" s="20" t="s">
        <v>97</v>
      </c>
      <c r="D91" s="47">
        <v>0</v>
      </c>
      <c r="E91" s="47">
        <v>39388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39388</v>
      </c>
      <c r="O91" s="48">
        <f t="shared" si="11"/>
        <v>0.22796883862528794</v>
      </c>
      <c r="P91" s="9"/>
    </row>
    <row r="92" spans="1:16">
      <c r="A92" s="12"/>
      <c r="B92" s="25">
        <v>348.923</v>
      </c>
      <c r="C92" s="20" t="s">
        <v>98</v>
      </c>
      <c r="D92" s="47">
        <v>0</v>
      </c>
      <c r="E92" s="47">
        <v>39388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39388</v>
      </c>
      <c r="O92" s="48">
        <f t="shared" si="11"/>
        <v>0.22796883862528794</v>
      </c>
      <c r="P92" s="9"/>
    </row>
    <row r="93" spans="1:16">
      <c r="A93" s="12"/>
      <c r="B93" s="25">
        <v>348.92399999999998</v>
      </c>
      <c r="C93" s="20" t="s">
        <v>99</v>
      </c>
      <c r="D93" s="47">
        <v>0</v>
      </c>
      <c r="E93" s="47">
        <v>39388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39388</v>
      </c>
      <c r="O93" s="48">
        <f t="shared" si="11"/>
        <v>0.22796883862528794</v>
      </c>
      <c r="P93" s="9"/>
    </row>
    <row r="94" spans="1:16">
      <c r="A94" s="12"/>
      <c r="B94" s="25">
        <v>348.93</v>
      </c>
      <c r="C94" s="20" t="s">
        <v>100</v>
      </c>
      <c r="D94" s="47">
        <v>0</v>
      </c>
      <c r="E94" s="47">
        <v>343482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343482</v>
      </c>
      <c r="O94" s="48">
        <f t="shared" si="11"/>
        <v>1.9879961569181261</v>
      </c>
      <c r="P94" s="9"/>
    </row>
    <row r="95" spans="1:16">
      <c r="A95" s="12"/>
      <c r="B95" s="25">
        <v>348.93200000000002</v>
      </c>
      <c r="C95" s="20" t="s">
        <v>156</v>
      </c>
      <c r="D95" s="47">
        <v>16561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16561</v>
      </c>
      <c r="O95" s="48">
        <f t="shared" si="11"/>
        <v>9.5851323663892388E-2</v>
      </c>
      <c r="P95" s="9"/>
    </row>
    <row r="96" spans="1:16">
      <c r="A96" s="12"/>
      <c r="B96" s="25">
        <v>348.99</v>
      </c>
      <c r="C96" s="20" t="s">
        <v>157</v>
      </c>
      <c r="D96" s="47">
        <v>0</v>
      </c>
      <c r="E96" s="47">
        <v>83217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83217</v>
      </c>
      <c r="O96" s="48">
        <f t="shared" si="11"/>
        <v>0.48164118116889881</v>
      </c>
      <c r="P96" s="9"/>
    </row>
    <row r="97" spans="1:16" ht="15.75">
      <c r="A97" s="29" t="s">
        <v>66</v>
      </c>
      <c r="B97" s="30"/>
      <c r="C97" s="31"/>
      <c r="D97" s="32">
        <f t="shared" ref="D97:M97" si="12">SUM(D98:D104)</f>
        <v>101447</v>
      </c>
      <c r="E97" s="32">
        <f t="shared" si="12"/>
        <v>894227</v>
      </c>
      <c r="F97" s="32">
        <f t="shared" si="12"/>
        <v>0</v>
      </c>
      <c r="G97" s="32">
        <f t="shared" si="12"/>
        <v>0</v>
      </c>
      <c r="H97" s="32">
        <f t="shared" si="12"/>
        <v>0</v>
      </c>
      <c r="I97" s="32">
        <f t="shared" si="12"/>
        <v>0</v>
      </c>
      <c r="J97" s="32">
        <f t="shared" si="12"/>
        <v>0</v>
      </c>
      <c r="K97" s="32">
        <f t="shared" si="12"/>
        <v>0</v>
      </c>
      <c r="L97" s="32">
        <f t="shared" si="12"/>
        <v>0</v>
      </c>
      <c r="M97" s="32">
        <f t="shared" si="12"/>
        <v>0</v>
      </c>
      <c r="N97" s="32">
        <f>SUM(D97:M97)</f>
        <v>995674</v>
      </c>
      <c r="O97" s="46">
        <f t="shared" si="11"/>
        <v>5.7627359964810339</v>
      </c>
      <c r="P97" s="10"/>
    </row>
    <row r="98" spans="1:16">
      <c r="A98" s="13"/>
      <c r="B98" s="40">
        <v>351.1</v>
      </c>
      <c r="C98" s="21" t="s">
        <v>118</v>
      </c>
      <c r="D98" s="47">
        <v>0</v>
      </c>
      <c r="E98" s="47">
        <v>7035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7035</v>
      </c>
      <c r="O98" s="48">
        <f t="shared" si="11"/>
        <v>4.0716989431524846E-2</v>
      </c>
      <c r="P98" s="9"/>
    </row>
    <row r="99" spans="1:16">
      <c r="A99" s="13"/>
      <c r="B99" s="40">
        <v>351.5</v>
      </c>
      <c r="C99" s="21" t="s">
        <v>120</v>
      </c>
      <c r="D99" s="47">
        <v>161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4" si="13">SUM(D99:M99)</f>
        <v>161</v>
      </c>
      <c r="O99" s="48">
        <f t="shared" si="11"/>
        <v>9.3183159893041941E-4</v>
      </c>
      <c r="P99" s="9"/>
    </row>
    <row r="100" spans="1:16">
      <c r="A100" s="13"/>
      <c r="B100" s="40">
        <v>351.8</v>
      </c>
      <c r="C100" s="21" t="s">
        <v>158</v>
      </c>
      <c r="D100" s="47">
        <v>0</v>
      </c>
      <c r="E100" s="47">
        <v>187798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187798</v>
      </c>
      <c r="O100" s="48">
        <f t="shared" si="11"/>
        <v>1.0869323640741297</v>
      </c>
      <c r="P100" s="9"/>
    </row>
    <row r="101" spans="1:16">
      <c r="A101" s="13"/>
      <c r="B101" s="40">
        <v>354</v>
      </c>
      <c r="C101" s="21" t="s">
        <v>121</v>
      </c>
      <c r="D101" s="47">
        <v>100470</v>
      </c>
      <c r="E101" s="47">
        <v>68622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169092</v>
      </c>
      <c r="O101" s="48">
        <f t="shared" ref="O101:O120" si="14">(N101/O$122)</f>
        <v>0.9786662653810092</v>
      </c>
      <c r="P101" s="9"/>
    </row>
    <row r="102" spans="1:16">
      <c r="A102" s="13"/>
      <c r="B102" s="40">
        <v>355</v>
      </c>
      <c r="C102" s="21" t="s">
        <v>122</v>
      </c>
      <c r="D102" s="47">
        <v>816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816</v>
      </c>
      <c r="O102" s="48">
        <f t="shared" si="14"/>
        <v>4.722823507622498E-3</v>
      </c>
      <c r="P102" s="9"/>
    </row>
    <row r="103" spans="1:16">
      <c r="A103" s="13"/>
      <c r="B103" s="40">
        <v>358.1</v>
      </c>
      <c r="C103" s="21" t="s">
        <v>123</v>
      </c>
      <c r="D103" s="47">
        <v>0</v>
      </c>
      <c r="E103" s="47">
        <v>486481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486481</v>
      </c>
      <c r="O103" s="48">
        <f t="shared" si="14"/>
        <v>2.8156420377594369</v>
      </c>
      <c r="P103" s="9"/>
    </row>
    <row r="104" spans="1:16">
      <c r="A104" s="13"/>
      <c r="B104" s="40">
        <v>359</v>
      </c>
      <c r="C104" s="21" t="s">
        <v>124</v>
      </c>
      <c r="D104" s="47">
        <v>0</v>
      </c>
      <c r="E104" s="47">
        <v>144291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144291</v>
      </c>
      <c r="O104" s="48">
        <f t="shared" si="14"/>
        <v>0.83512368472837972</v>
      </c>
      <c r="P104" s="9"/>
    </row>
    <row r="105" spans="1:16" ht="15.75">
      <c r="A105" s="29" t="s">
        <v>4</v>
      </c>
      <c r="B105" s="30"/>
      <c r="C105" s="31"/>
      <c r="D105" s="32">
        <f t="shared" ref="D105:M105" si="15">SUM(D106:D112)</f>
        <v>1758569</v>
      </c>
      <c r="E105" s="32">
        <f t="shared" si="15"/>
        <v>2205063</v>
      </c>
      <c r="F105" s="32">
        <f t="shared" si="15"/>
        <v>22515</v>
      </c>
      <c r="G105" s="32">
        <f t="shared" si="15"/>
        <v>259990</v>
      </c>
      <c r="H105" s="32">
        <f t="shared" si="15"/>
        <v>0</v>
      </c>
      <c r="I105" s="32">
        <f t="shared" si="15"/>
        <v>3793236</v>
      </c>
      <c r="J105" s="32">
        <f t="shared" si="15"/>
        <v>388270</v>
      </c>
      <c r="K105" s="32">
        <f t="shared" si="15"/>
        <v>0</v>
      </c>
      <c r="L105" s="32">
        <f t="shared" si="15"/>
        <v>0</v>
      </c>
      <c r="M105" s="32">
        <f t="shared" si="15"/>
        <v>0</v>
      </c>
      <c r="N105" s="32">
        <f>SUM(D105:M105)</f>
        <v>8427643</v>
      </c>
      <c r="O105" s="46">
        <f t="shared" si="14"/>
        <v>48.777292247855627</v>
      </c>
      <c r="P105" s="10"/>
    </row>
    <row r="106" spans="1:16">
      <c r="A106" s="12"/>
      <c r="B106" s="25">
        <v>361.1</v>
      </c>
      <c r="C106" s="20" t="s">
        <v>126</v>
      </c>
      <c r="D106" s="47">
        <v>661737</v>
      </c>
      <c r="E106" s="47">
        <v>1590398</v>
      </c>
      <c r="F106" s="47">
        <v>31843</v>
      </c>
      <c r="G106" s="47">
        <v>295950</v>
      </c>
      <c r="H106" s="47">
        <v>0</v>
      </c>
      <c r="I106" s="47">
        <v>963841</v>
      </c>
      <c r="J106" s="47">
        <v>171378</v>
      </c>
      <c r="K106" s="47">
        <v>0</v>
      </c>
      <c r="L106" s="47">
        <v>0</v>
      </c>
      <c r="M106" s="47">
        <v>0</v>
      </c>
      <c r="N106" s="47">
        <f>SUM(D106:M106)</f>
        <v>3715147</v>
      </c>
      <c r="O106" s="48">
        <f t="shared" si="14"/>
        <v>21.502430865040687</v>
      </c>
      <c r="P106" s="9"/>
    </row>
    <row r="107" spans="1:16">
      <c r="A107" s="12"/>
      <c r="B107" s="25">
        <v>361.3</v>
      </c>
      <c r="C107" s="20" t="s">
        <v>127</v>
      </c>
      <c r="D107" s="47">
        <v>-77960</v>
      </c>
      <c r="E107" s="47">
        <v>-160612</v>
      </c>
      <c r="F107" s="47">
        <v>-9328</v>
      </c>
      <c r="G107" s="47">
        <v>-35960</v>
      </c>
      <c r="H107" s="47">
        <v>0</v>
      </c>
      <c r="I107" s="47">
        <v>-117430</v>
      </c>
      <c r="J107" s="47">
        <v>-18503</v>
      </c>
      <c r="K107" s="47">
        <v>0</v>
      </c>
      <c r="L107" s="47">
        <v>0</v>
      </c>
      <c r="M107" s="47">
        <v>0</v>
      </c>
      <c r="N107" s="47">
        <f t="shared" ref="N107:N112" si="16">SUM(D107:M107)</f>
        <v>-419793</v>
      </c>
      <c r="O107" s="48">
        <f t="shared" si="14"/>
        <v>-2.4296669714894259</v>
      </c>
      <c r="P107" s="9"/>
    </row>
    <row r="108" spans="1:16">
      <c r="A108" s="12"/>
      <c r="B108" s="25">
        <v>362</v>
      </c>
      <c r="C108" s="20" t="s">
        <v>128</v>
      </c>
      <c r="D108" s="47">
        <v>758436</v>
      </c>
      <c r="E108" s="47">
        <v>352677</v>
      </c>
      <c r="F108" s="47">
        <v>0</v>
      </c>
      <c r="G108" s="47">
        <v>0</v>
      </c>
      <c r="H108" s="47">
        <v>0</v>
      </c>
      <c r="I108" s="47">
        <v>1700796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2811909</v>
      </c>
      <c r="O108" s="48">
        <f t="shared" si="14"/>
        <v>16.274693537371657</v>
      </c>
      <c r="P108" s="9"/>
    </row>
    <row r="109" spans="1:16">
      <c r="A109" s="12"/>
      <c r="B109" s="25">
        <v>364</v>
      </c>
      <c r="C109" s="20" t="s">
        <v>129</v>
      </c>
      <c r="D109" s="47">
        <v>1907</v>
      </c>
      <c r="E109" s="47">
        <v>2366</v>
      </c>
      <c r="F109" s="47">
        <v>0</v>
      </c>
      <c r="G109" s="47">
        <v>0</v>
      </c>
      <c r="H109" s="47">
        <v>0</v>
      </c>
      <c r="I109" s="47">
        <v>3841</v>
      </c>
      <c r="J109" s="47">
        <v>118617</v>
      </c>
      <c r="K109" s="47">
        <v>0</v>
      </c>
      <c r="L109" s="47">
        <v>0</v>
      </c>
      <c r="M109" s="47">
        <v>0</v>
      </c>
      <c r="N109" s="47">
        <f t="shared" si="16"/>
        <v>126731</v>
      </c>
      <c r="O109" s="48">
        <f t="shared" si="14"/>
        <v>0.73349037493199365</v>
      </c>
      <c r="P109" s="9"/>
    </row>
    <row r="110" spans="1:16">
      <c r="A110" s="12"/>
      <c r="B110" s="25">
        <v>365</v>
      </c>
      <c r="C110" s="20" t="s">
        <v>130</v>
      </c>
      <c r="D110" s="47">
        <v>159</v>
      </c>
      <c r="E110" s="47">
        <v>7528</v>
      </c>
      <c r="F110" s="47">
        <v>0</v>
      </c>
      <c r="G110" s="47">
        <v>0</v>
      </c>
      <c r="H110" s="47">
        <v>0</v>
      </c>
      <c r="I110" s="47">
        <v>790270</v>
      </c>
      <c r="J110" s="47">
        <v>232</v>
      </c>
      <c r="K110" s="47">
        <v>0</v>
      </c>
      <c r="L110" s="47">
        <v>0</v>
      </c>
      <c r="M110" s="47">
        <v>0</v>
      </c>
      <c r="N110" s="47">
        <f t="shared" si="16"/>
        <v>798189</v>
      </c>
      <c r="O110" s="48">
        <f t="shared" si="14"/>
        <v>4.6197374665756055</v>
      </c>
      <c r="P110" s="9"/>
    </row>
    <row r="111" spans="1:16">
      <c r="A111" s="12"/>
      <c r="B111" s="25">
        <v>366</v>
      </c>
      <c r="C111" s="20" t="s">
        <v>131</v>
      </c>
      <c r="D111" s="47">
        <v>69628</v>
      </c>
      <c r="E111" s="47">
        <v>3785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73413</v>
      </c>
      <c r="O111" s="48">
        <f t="shared" si="14"/>
        <v>0.42489784579055206</v>
      </c>
      <c r="P111" s="9"/>
    </row>
    <row r="112" spans="1:16">
      <c r="A112" s="12"/>
      <c r="B112" s="25">
        <v>369.9</v>
      </c>
      <c r="C112" s="20" t="s">
        <v>132</v>
      </c>
      <c r="D112" s="47">
        <v>344662</v>
      </c>
      <c r="E112" s="47">
        <v>408921</v>
      </c>
      <c r="F112" s="47">
        <v>0</v>
      </c>
      <c r="G112" s="47">
        <v>0</v>
      </c>
      <c r="H112" s="47">
        <v>0</v>
      </c>
      <c r="I112" s="47">
        <v>451918</v>
      </c>
      <c r="J112" s="47">
        <v>116546</v>
      </c>
      <c r="K112" s="47">
        <v>0</v>
      </c>
      <c r="L112" s="47">
        <v>0</v>
      </c>
      <c r="M112" s="47">
        <v>0</v>
      </c>
      <c r="N112" s="47">
        <f t="shared" si="16"/>
        <v>1322047</v>
      </c>
      <c r="O112" s="48">
        <f t="shared" si="14"/>
        <v>7.6517091296345603</v>
      </c>
      <c r="P112" s="9"/>
    </row>
    <row r="113" spans="1:119" ht="15.75">
      <c r="A113" s="29" t="s">
        <v>67</v>
      </c>
      <c r="B113" s="30"/>
      <c r="C113" s="31"/>
      <c r="D113" s="32">
        <f t="shared" ref="D113:M113" si="17">SUM(D114:D119)</f>
        <v>3060901</v>
      </c>
      <c r="E113" s="32">
        <f t="shared" si="17"/>
        <v>1450241</v>
      </c>
      <c r="F113" s="32">
        <f t="shared" si="17"/>
        <v>9990942</v>
      </c>
      <c r="G113" s="32">
        <f t="shared" si="17"/>
        <v>3496877</v>
      </c>
      <c r="H113" s="32">
        <f t="shared" si="17"/>
        <v>0</v>
      </c>
      <c r="I113" s="32">
        <f t="shared" si="17"/>
        <v>1484415</v>
      </c>
      <c r="J113" s="32">
        <f t="shared" si="17"/>
        <v>0</v>
      </c>
      <c r="K113" s="32">
        <f t="shared" si="17"/>
        <v>0</v>
      </c>
      <c r="L113" s="32">
        <f t="shared" si="17"/>
        <v>0</v>
      </c>
      <c r="M113" s="32">
        <f t="shared" si="17"/>
        <v>0</v>
      </c>
      <c r="N113" s="32">
        <f t="shared" ref="N113:N120" si="18">SUM(D113:M113)</f>
        <v>19483376</v>
      </c>
      <c r="O113" s="46">
        <f t="shared" si="14"/>
        <v>112.76537522138236</v>
      </c>
      <c r="P113" s="9"/>
    </row>
    <row r="114" spans="1:119">
      <c r="A114" s="12"/>
      <c r="B114" s="25">
        <v>381</v>
      </c>
      <c r="C114" s="20" t="s">
        <v>133</v>
      </c>
      <c r="D114" s="47">
        <v>3060901</v>
      </c>
      <c r="E114" s="47">
        <v>1450241</v>
      </c>
      <c r="F114" s="47">
        <v>4267758</v>
      </c>
      <c r="G114" s="47">
        <v>3446877</v>
      </c>
      <c r="H114" s="47">
        <v>0</v>
      </c>
      <c r="I114" s="47">
        <v>84576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12310353</v>
      </c>
      <c r="O114" s="48">
        <f t="shared" si="14"/>
        <v>71.249539871974434</v>
      </c>
      <c r="P114" s="9"/>
    </row>
    <row r="115" spans="1:119">
      <c r="A115" s="12"/>
      <c r="B115" s="25">
        <v>384</v>
      </c>
      <c r="C115" s="20" t="s">
        <v>134</v>
      </c>
      <c r="D115" s="47">
        <v>0</v>
      </c>
      <c r="E115" s="47">
        <v>0</v>
      </c>
      <c r="F115" s="47">
        <v>5723184</v>
      </c>
      <c r="G115" s="47">
        <v>50000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5773184</v>
      </c>
      <c r="O115" s="48">
        <f t="shared" si="14"/>
        <v>33.413883712046676</v>
      </c>
      <c r="P115" s="9"/>
    </row>
    <row r="116" spans="1:119">
      <c r="A116" s="12"/>
      <c r="B116" s="25">
        <v>389.4</v>
      </c>
      <c r="C116" s="20" t="s">
        <v>136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37736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37736</v>
      </c>
      <c r="O116" s="48">
        <f t="shared" si="14"/>
        <v>0.21840743613191493</v>
      </c>
      <c r="P116" s="9"/>
    </row>
    <row r="117" spans="1:119">
      <c r="A117" s="12"/>
      <c r="B117" s="25">
        <v>389.6</v>
      </c>
      <c r="C117" s="20" t="s">
        <v>138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201521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201521</v>
      </c>
      <c r="O117" s="48">
        <f t="shared" si="14"/>
        <v>1.1663579853916586</v>
      </c>
      <c r="P117" s="9"/>
    </row>
    <row r="118" spans="1:119">
      <c r="A118" s="12"/>
      <c r="B118" s="25">
        <v>389.7</v>
      </c>
      <c r="C118" s="20" t="s">
        <v>139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1113437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1113437</v>
      </c>
      <c r="O118" s="48">
        <f t="shared" si="14"/>
        <v>6.4443216150204305</v>
      </c>
      <c r="P118" s="9"/>
    </row>
    <row r="119" spans="1:119" ht="15.75" thickBot="1">
      <c r="A119" s="12"/>
      <c r="B119" s="25">
        <v>389.9</v>
      </c>
      <c r="C119" s="20" t="s">
        <v>140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47145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47145</v>
      </c>
      <c r="O119" s="48">
        <f t="shared" si="14"/>
        <v>0.27286460081723368</v>
      </c>
      <c r="P119" s="9"/>
    </row>
    <row r="120" spans="1:119" ht="16.5" thickBot="1">
      <c r="A120" s="14" t="s">
        <v>101</v>
      </c>
      <c r="B120" s="23"/>
      <c r="C120" s="22"/>
      <c r="D120" s="15">
        <f t="shared" ref="D120:M120" si="19">SUM(D5,D12,D26,D60,D97,D105,D113)</f>
        <v>83475006</v>
      </c>
      <c r="E120" s="15">
        <f t="shared" si="19"/>
        <v>56009202</v>
      </c>
      <c r="F120" s="15">
        <f t="shared" si="19"/>
        <v>10013457</v>
      </c>
      <c r="G120" s="15">
        <f t="shared" si="19"/>
        <v>5291139</v>
      </c>
      <c r="H120" s="15">
        <f t="shared" si="19"/>
        <v>0</v>
      </c>
      <c r="I120" s="15">
        <f t="shared" si="19"/>
        <v>35833529</v>
      </c>
      <c r="J120" s="15">
        <f t="shared" si="19"/>
        <v>10247188</v>
      </c>
      <c r="K120" s="15">
        <f t="shared" si="19"/>
        <v>0</v>
      </c>
      <c r="L120" s="15">
        <f t="shared" si="19"/>
        <v>0</v>
      </c>
      <c r="M120" s="15">
        <f t="shared" si="19"/>
        <v>0</v>
      </c>
      <c r="N120" s="15">
        <f t="shared" si="18"/>
        <v>200869521</v>
      </c>
      <c r="O120" s="38">
        <f t="shared" si="14"/>
        <v>1162.5873722348911</v>
      </c>
      <c r="P120" s="6"/>
      <c r="Q120" s="2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</row>
    <row r="121" spans="1:119">
      <c r="A121" s="16"/>
      <c r="B121" s="18"/>
      <c r="C121" s="18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9"/>
    </row>
    <row r="122" spans="1:119">
      <c r="A122" s="41"/>
      <c r="B122" s="42"/>
      <c r="C122" s="42"/>
      <c r="D122" s="43"/>
      <c r="E122" s="43"/>
      <c r="F122" s="43"/>
      <c r="G122" s="43"/>
      <c r="H122" s="43"/>
      <c r="I122" s="43"/>
      <c r="J122" s="43"/>
      <c r="K122" s="43"/>
      <c r="L122" s="119" t="s">
        <v>159</v>
      </c>
      <c r="M122" s="119"/>
      <c r="N122" s="119"/>
      <c r="O122" s="44">
        <v>172778</v>
      </c>
    </row>
    <row r="123" spans="1:119">
      <c r="A123" s="120"/>
      <c r="B123" s="97"/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8"/>
    </row>
    <row r="124" spans="1:119" ht="15.75" customHeight="1" thickBot="1">
      <c r="A124" s="121" t="s">
        <v>164</v>
      </c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1"/>
    </row>
  </sheetData>
  <mergeCells count="10">
    <mergeCell ref="A124:O124"/>
    <mergeCell ref="L122:N122"/>
    <mergeCell ref="A123:O12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38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146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55858094</v>
      </c>
      <c r="E5" s="27">
        <f t="shared" si="0"/>
        <v>20184625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2" si="1">SUM(D5:M5)</f>
        <v>76042719</v>
      </c>
      <c r="O5" s="33">
        <f t="shared" ref="O5:O36" si="2">(N5/O$136)</f>
        <v>460.7309328195434</v>
      </c>
      <c r="P5" s="6"/>
    </row>
    <row r="6" spans="1:133">
      <c r="A6" s="12"/>
      <c r="B6" s="25">
        <v>311</v>
      </c>
      <c r="C6" s="20" t="s">
        <v>3</v>
      </c>
      <c r="D6" s="47">
        <v>54044858</v>
      </c>
      <c r="E6" s="47">
        <v>13269617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67314475</v>
      </c>
      <c r="O6" s="48">
        <f t="shared" si="2"/>
        <v>407.84786849886092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342022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342022</v>
      </c>
      <c r="O7" s="48">
        <f t="shared" si="2"/>
        <v>2.0722577674373515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840767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840767</v>
      </c>
      <c r="O8" s="48">
        <f t="shared" si="2"/>
        <v>5.0940756628374775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5732219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5732219</v>
      </c>
      <c r="O9" s="48">
        <f t="shared" si="2"/>
        <v>34.730617759682033</v>
      </c>
      <c r="P9" s="9"/>
    </row>
    <row r="10" spans="1:133">
      <c r="A10" s="12"/>
      <c r="B10" s="25">
        <v>315</v>
      </c>
      <c r="C10" s="20" t="s">
        <v>14</v>
      </c>
      <c r="D10" s="47">
        <v>1813236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1813236</v>
      </c>
      <c r="O10" s="48">
        <f t="shared" si="2"/>
        <v>10.986113130725608</v>
      </c>
      <c r="P10" s="9"/>
    </row>
    <row r="11" spans="1:133" ht="15.75">
      <c r="A11" s="29" t="s">
        <v>15</v>
      </c>
      <c r="B11" s="30"/>
      <c r="C11" s="31"/>
      <c r="D11" s="32">
        <f>SUM(D12:D25)</f>
        <v>85338</v>
      </c>
      <c r="E11" s="32">
        <f t="shared" ref="E11:M11" si="3">SUM(E12:E25)</f>
        <v>14090749</v>
      </c>
      <c r="F11" s="32">
        <f t="shared" si="3"/>
        <v>0</v>
      </c>
      <c r="G11" s="32">
        <f t="shared" si="3"/>
        <v>224930</v>
      </c>
      <c r="H11" s="32">
        <f t="shared" si="3"/>
        <v>0</v>
      </c>
      <c r="I11" s="32">
        <f t="shared" si="3"/>
        <v>6530398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20931415</v>
      </c>
      <c r="O11" s="46">
        <f t="shared" si="2"/>
        <v>126.820167466434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18201</v>
      </c>
      <c r="F12" s="47">
        <v>0</v>
      </c>
      <c r="G12" s="47">
        <v>0</v>
      </c>
      <c r="H12" s="47">
        <v>0</v>
      </c>
      <c r="I12" s="47">
        <v>1810532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1828733</v>
      </c>
      <c r="O12" s="48">
        <f t="shared" si="2"/>
        <v>11.080007028258446</v>
      </c>
      <c r="P12" s="9"/>
    </row>
    <row r="13" spans="1:133">
      <c r="A13" s="12"/>
      <c r="B13" s="25">
        <v>323.5</v>
      </c>
      <c r="C13" s="20" t="s">
        <v>16</v>
      </c>
      <c r="D13" s="47">
        <v>56083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>SUM(D13:M13)</f>
        <v>56083</v>
      </c>
      <c r="O13" s="48">
        <f t="shared" si="2"/>
        <v>0.33979811933498133</v>
      </c>
      <c r="P13" s="9"/>
    </row>
    <row r="14" spans="1:133">
      <c r="A14" s="12"/>
      <c r="B14" s="25">
        <v>323.7</v>
      </c>
      <c r="C14" s="20" t="s">
        <v>17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32000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32000</v>
      </c>
      <c r="O14" s="48">
        <f t="shared" si="2"/>
        <v>0.1938829916145606</v>
      </c>
      <c r="P14" s="9"/>
    </row>
    <row r="15" spans="1:133">
      <c r="A15" s="12"/>
      <c r="B15" s="25">
        <v>324.02</v>
      </c>
      <c r="C15" s="20" t="s">
        <v>18</v>
      </c>
      <c r="D15" s="47">
        <v>0</v>
      </c>
      <c r="E15" s="47">
        <v>56838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56838</v>
      </c>
      <c r="O15" s="48">
        <f t="shared" si="2"/>
        <v>0.34437254616838736</v>
      </c>
      <c r="P15" s="9"/>
    </row>
    <row r="16" spans="1:133">
      <c r="A16" s="12"/>
      <c r="B16" s="25">
        <v>324.02100000000002</v>
      </c>
      <c r="C16" s="20" t="s">
        <v>19</v>
      </c>
      <c r="D16" s="47">
        <v>0</v>
      </c>
      <c r="E16" s="47">
        <v>108243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2" si="4">SUM(D16:M16)</f>
        <v>108243</v>
      </c>
      <c r="O16" s="48">
        <f t="shared" si="2"/>
        <v>0.65582739566671511</v>
      </c>
      <c r="P16" s="9"/>
    </row>
    <row r="17" spans="1:16">
      <c r="A17" s="12"/>
      <c r="B17" s="25">
        <v>324.04000000000002</v>
      </c>
      <c r="C17" s="20" t="s">
        <v>20</v>
      </c>
      <c r="D17" s="47">
        <v>0</v>
      </c>
      <c r="E17" s="47">
        <v>672073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672073</v>
      </c>
      <c r="O17" s="48">
        <f t="shared" si="2"/>
        <v>4.0719851194803933</v>
      </c>
      <c r="P17" s="9"/>
    </row>
    <row r="18" spans="1:16">
      <c r="A18" s="12"/>
      <c r="B18" s="25">
        <v>324.041</v>
      </c>
      <c r="C18" s="20" t="s">
        <v>21</v>
      </c>
      <c r="D18" s="47">
        <v>0</v>
      </c>
      <c r="E18" s="47">
        <v>1707180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1707180</v>
      </c>
      <c r="O18" s="48">
        <f t="shared" si="2"/>
        <v>10.34353642576705</v>
      </c>
      <c r="P18" s="9"/>
    </row>
    <row r="19" spans="1:16">
      <c r="A19" s="12"/>
      <c r="B19" s="25">
        <v>324.07</v>
      </c>
      <c r="C19" s="20" t="s">
        <v>22</v>
      </c>
      <c r="D19" s="47">
        <v>0</v>
      </c>
      <c r="E19" s="47">
        <v>185235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185235</v>
      </c>
      <c r="O19" s="48">
        <f t="shared" si="2"/>
        <v>1.1223098734913479</v>
      </c>
      <c r="P19" s="9"/>
    </row>
    <row r="20" spans="1:16">
      <c r="A20" s="12"/>
      <c r="B20" s="25">
        <v>324.07100000000003</v>
      </c>
      <c r="C20" s="20" t="s">
        <v>23</v>
      </c>
      <c r="D20" s="47">
        <v>0</v>
      </c>
      <c r="E20" s="47">
        <v>12986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12986</v>
      </c>
      <c r="O20" s="48">
        <f t="shared" si="2"/>
        <v>7.8680141534583872E-2</v>
      </c>
      <c r="P20" s="9"/>
    </row>
    <row r="21" spans="1:16">
      <c r="A21" s="12"/>
      <c r="B21" s="25">
        <v>324.08999999999997</v>
      </c>
      <c r="C21" s="20" t="s">
        <v>24</v>
      </c>
      <c r="D21" s="47">
        <v>0</v>
      </c>
      <c r="E21" s="47">
        <v>101860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101860</v>
      </c>
      <c r="O21" s="48">
        <f t="shared" si="2"/>
        <v>0.6171537976830983</v>
      </c>
      <c r="P21" s="9"/>
    </row>
    <row r="22" spans="1:16">
      <c r="A22" s="12"/>
      <c r="B22" s="25">
        <v>324.09100000000001</v>
      </c>
      <c r="C22" s="20" t="s">
        <v>25</v>
      </c>
      <c r="D22" s="47">
        <v>0</v>
      </c>
      <c r="E22" s="47">
        <v>205270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205270</v>
      </c>
      <c r="O22" s="48">
        <f t="shared" si="2"/>
        <v>1.2436988027725269</v>
      </c>
      <c r="P22" s="9"/>
    </row>
    <row r="23" spans="1:16">
      <c r="A23" s="12"/>
      <c r="B23" s="25">
        <v>325.10000000000002</v>
      </c>
      <c r="C23" s="20" t="s">
        <v>26</v>
      </c>
      <c r="D23" s="47">
        <v>0</v>
      </c>
      <c r="E23" s="47">
        <v>471774</v>
      </c>
      <c r="F23" s="47">
        <v>0</v>
      </c>
      <c r="G23" s="47">
        <v>224930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28" si="5">SUM(D23:M23)</f>
        <v>696704</v>
      </c>
      <c r="O23" s="48">
        <f t="shared" si="2"/>
        <v>4.2212204934322139</v>
      </c>
      <c r="P23" s="9"/>
    </row>
    <row r="24" spans="1:16">
      <c r="A24" s="12"/>
      <c r="B24" s="25">
        <v>325.2</v>
      </c>
      <c r="C24" s="20" t="s">
        <v>27</v>
      </c>
      <c r="D24" s="47">
        <v>0</v>
      </c>
      <c r="E24" s="47">
        <v>10551089</v>
      </c>
      <c r="F24" s="47">
        <v>0</v>
      </c>
      <c r="G24" s="47">
        <v>0</v>
      </c>
      <c r="H24" s="47">
        <v>0</v>
      </c>
      <c r="I24" s="47">
        <v>4679316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15230405</v>
      </c>
      <c r="O24" s="48">
        <f t="shared" si="2"/>
        <v>92.278640153167558</v>
      </c>
      <c r="P24" s="9"/>
    </row>
    <row r="25" spans="1:16">
      <c r="A25" s="12"/>
      <c r="B25" s="25">
        <v>329</v>
      </c>
      <c r="C25" s="20" t="s">
        <v>28</v>
      </c>
      <c r="D25" s="47">
        <v>29255</v>
      </c>
      <c r="E25" s="47">
        <v>0</v>
      </c>
      <c r="F25" s="47">
        <v>0</v>
      </c>
      <c r="G25" s="47">
        <v>0</v>
      </c>
      <c r="H25" s="47">
        <v>0</v>
      </c>
      <c r="I25" s="47">
        <v>8550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37805</v>
      </c>
      <c r="O25" s="48">
        <f t="shared" si="2"/>
        <v>0.2290545780621395</v>
      </c>
      <c r="P25" s="9"/>
    </row>
    <row r="26" spans="1:16" ht="15.75">
      <c r="A26" s="29" t="s">
        <v>31</v>
      </c>
      <c r="B26" s="30"/>
      <c r="C26" s="31"/>
      <c r="D26" s="32">
        <f>SUM(D27:D57)</f>
        <v>16117495</v>
      </c>
      <c r="E26" s="32">
        <f t="shared" ref="E26:M26" si="6">SUM(E27:E57)</f>
        <v>8801860</v>
      </c>
      <c r="F26" s="32">
        <f t="shared" si="6"/>
        <v>0</v>
      </c>
      <c r="G26" s="32">
        <f t="shared" si="6"/>
        <v>1832171</v>
      </c>
      <c r="H26" s="32">
        <f t="shared" si="6"/>
        <v>0</v>
      </c>
      <c r="I26" s="32">
        <f t="shared" si="6"/>
        <v>48897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45">
        <f t="shared" si="5"/>
        <v>26800423</v>
      </c>
      <c r="O26" s="46">
        <f t="shared" si="2"/>
        <v>162.37956836798992</v>
      </c>
      <c r="P26" s="10"/>
    </row>
    <row r="27" spans="1:16">
      <c r="A27" s="12"/>
      <c r="B27" s="25">
        <v>331.1</v>
      </c>
      <c r="C27" s="20" t="s">
        <v>29</v>
      </c>
      <c r="D27" s="47">
        <v>27817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27817</v>
      </c>
      <c r="O27" s="48">
        <f t="shared" si="2"/>
        <v>0.16853884930444477</v>
      </c>
      <c r="P27" s="9"/>
    </row>
    <row r="28" spans="1:16">
      <c r="A28" s="12"/>
      <c r="B28" s="25">
        <v>331.2</v>
      </c>
      <c r="C28" s="20" t="s">
        <v>30</v>
      </c>
      <c r="D28" s="47">
        <v>439443</v>
      </c>
      <c r="E28" s="47">
        <v>305739</v>
      </c>
      <c r="F28" s="47">
        <v>0</v>
      </c>
      <c r="G28" s="47">
        <v>1827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747009</v>
      </c>
      <c r="O28" s="48">
        <f t="shared" si="2"/>
        <v>4.5260106150937913</v>
      </c>
      <c r="P28" s="9"/>
    </row>
    <row r="29" spans="1:16">
      <c r="A29" s="12"/>
      <c r="B29" s="25">
        <v>331.42</v>
      </c>
      <c r="C29" s="20" t="s">
        <v>36</v>
      </c>
      <c r="D29" s="47">
        <v>977907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5" si="7">SUM(D29:M29)</f>
        <v>977907</v>
      </c>
      <c r="O29" s="48">
        <f t="shared" si="2"/>
        <v>5.9249854587756285</v>
      </c>
      <c r="P29" s="9"/>
    </row>
    <row r="30" spans="1:16">
      <c r="A30" s="12"/>
      <c r="B30" s="25">
        <v>331.49</v>
      </c>
      <c r="C30" s="20" t="s">
        <v>37</v>
      </c>
      <c r="D30" s="47">
        <v>467205</v>
      </c>
      <c r="E30" s="47">
        <v>208055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675260</v>
      </c>
      <c r="O30" s="48">
        <f t="shared" si="2"/>
        <v>4.0912946536765062</v>
      </c>
      <c r="P30" s="9"/>
    </row>
    <row r="31" spans="1:16">
      <c r="A31" s="12"/>
      <c r="B31" s="25">
        <v>331.5</v>
      </c>
      <c r="C31" s="20" t="s">
        <v>32</v>
      </c>
      <c r="D31" s="47">
        <v>369636</v>
      </c>
      <c r="E31" s="47">
        <v>5686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375322</v>
      </c>
      <c r="O31" s="48">
        <f t="shared" si="2"/>
        <v>2.2740172555862537</v>
      </c>
      <c r="P31" s="9"/>
    </row>
    <row r="32" spans="1:16">
      <c r="A32" s="12"/>
      <c r="B32" s="25">
        <v>331.65</v>
      </c>
      <c r="C32" s="20" t="s">
        <v>38</v>
      </c>
      <c r="D32" s="47">
        <v>0</v>
      </c>
      <c r="E32" s="47">
        <v>280598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280598</v>
      </c>
      <c r="O32" s="48">
        <f t="shared" si="2"/>
        <v>1.7000993650332024</v>
      </c>
      <c r="P32" s="9"/>
    </row>
    <row r="33" spans="1:16">
      <c r="A33" s="12"/>
      <c r="B33" s="25">
        <v>331.7</v>
      </c>
      <c r="C33" s="20" t="s">
        <v>33</v>
      </c>
      <c r="D33" s="47">
        <v>172113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172113</v>
      </c>
      <c r="O33" s="48">
        <f t="shared" si="2"/>
        <v>1.0428057292424022</v>
      </c>
      <c r="P33" s="9"/>
    </row>
    <row r="34" spans="1:16">
      <c r="A34" s="12"/>
      <c r="B34" s="25">
        <v>331.9</v>
      </c>
      <c r="C34" s="20" t="s">
        <v>34</v>
      </c>
      <c r="D34" s="47">
        <v>0</v>
      </c>
      <c r="E34" s="47">
        <v>31960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31960</v>
      </c>
      <c r="O34" s="48">
        <f t="shared" si="2"/>
        <v>0.1936406378750424</v>
      </c>
      <c r="P34" s="9"/>
    </row>
    <row r="35" spans="1:16">
      <c r="A35" s="12"/>
      <c r="B35" s="25">
        <v>334.2</v>
      </c>
      <c r="C35" s="20" t="s">
        <v>35</v>
      </c>
      <c r="D35" s="47">
        <v>493788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493788</v>
      </c>
      <c r="O35" s="48">
        <f t="shared" si="2"/>
        <v>2.991784208230333</v>
      </c>
      <c r="P35" s="9"/>
    </row>
    <row r="36" spans="1:16">
      <c r="A36" s="12"/>
      <c r="B36" s="25">
        <v>334.36</v>
      </c>
      <c r="C36" s="20" t="s">
        <v>39</v>
      </c>
      <c r="D36" s="47">
        <v>0</v>
      </c>
      <c r="E36" s="47">
        <v>31626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9" si="8">SUM(D36:M36)</f>
        <v>31626</v>
      </c>
      <c r="O36" s="48">
        <f t="shared" si="2"/>
        <v>0.19161698415006542</v>
      </c>
      <c r="P36" s="9"/>
    </row>
    <row r="37" spans="1:16">
      <c r="A37" s="12"/>
      <c r="B37" s="25">
        <v>334.41</v>
      </c>
      <c r="C37" s="20" t="s">
        <v>40</v>
      </c>
      <c r="D37" s="47">
        <v>0</v>
      </c>
      <c r="E37" s="47">
        <v>1461846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8"/>
        <v>1461846</v>
      </c>
      <c r="O37" s="48">
        <f t="shared" ref="O37:O68" si="9">(N37/O$136)</f>
        <v>8.8570961174930929</v>
      </c>
      <c r="P37" s="9"/>
    </row>
    <row r="38" spans="1:16">
      <c r="A38" s="12"/>
      <c r="B38" s="25">
        <v>334.42</v>
      </c>
      <c r="C38" s="20" t="s">
        <v>41</v>
      </c>
      <c r="D38" s="47">
        <v>246166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8"/>
        <v>246166</v>
      </c>
      <c r="O38" s="48">
        <f t="shared" si="9"/>
        <v>1.4914812660559353</v>
      </c>
      <c r="P38" s="9"/>
    </row>
    <row r="39" spans="1:16">
      <c r="A39" s="12"/>
      <c r="B39" s="25">
        <v>334.49</v>
      </c>
      <c r="C39" s="20" t="s">
        <v>42</v>
      </c>
      <c r="D39" s="47">
        <v>20318</v>
      </c>
      <c r="E39" s="47">
        <v>580285</v>
      </c>
      <c r="F39" s="47">
        <v>0</v>
      </c>
      <c r="G39" s="47">
        <v>1746893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2347496</v>
      </c>
      <c r="O39" s="48">
        <f t="shared" si="9"/>
        <v>14.223110852600456</v>
      </c>
      <c r="P39" s="9"/>
    </row>
    <row r="40" spans="1:16">
      <c r="A40" s="12"/>
      <c r="B40" s="25">
        <v>334.5</v>
      </c>
      <c r="C40" s="20" t="s">
        <v>43</v>
      </c>
      <c r="D40" s="47">
        <v>550</v>
      </c>
      <c r="E40" s="47">
        <v>866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1416</v>
      </c>
      <c r="O40" s="48">
        <f t="shared" si="9"/>
        <v>8.5793223789443068E-3</v>
      </c>
      <c r="P40" s="9"/>
    </row>
    <row r="41" spans="1:16">
      <c r="A41" s="12"/>
      <c r="B41" s="25">
        <v>334.69</v>
      </c>
      <c r="C41" s="20" t="s">
        <v>44</v>
      </c>
      <c r="D41" s="47">
        <v>0</v>
      </c>
      <c r="E41" s="47">
        <v>37023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37023</v>
      </c>
      <c r="O41" s="48">
        <f t="shared" si="9"/>
        <v>0.22431656245455867</v>
      </c>
      <c r="P41" s="9"/>
    </row>
    <row r="42" spans="1:16">
      <c r="A42" s="12"/>
      <c r="B42" s="25">
        <v>334.7</v>
      </c>
      <c r="C42" s="20" t="s">
        <v>45</v>
      </c>
      <c r="D42" s="47">
        <v>725261</v>
      </c>
      <c r="E42" s="47">
        <v>0</v>
      </c>
      <c r="F42" s="47">
        <v>0</v>
      </c>
      <c r="G42" s="47">
        <v>83451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808712</v>
      </c>
      <c r="O42" s="48">
        <f t="shared" si="9"/>
        <v>4.8998594348310798</v>
      </c>
      <c r="P42" s="9"/>
    </row>
    <row r="43" spans="1:16">
      <c r="A43" s="12"/>
      <c r="B43" s="25">
        <v>335.12</v>
      </c>
      <c r="C43" s="20" t="s">
        <v>46</v>
      </c>
      <c r="D43" s="47">
        <v>3227582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3227582</v>
      </c>
      <c r="O43" s="48">
        <f t="shared" si="9"/>
        <v>19.555414182540837</v>
      </c>
      <c r="P43" s="9"/>
    </row>
    <row r="44" spans="1:16">
      <c r="A44" s="12"/>
      <c r="B44" s="25">
        <v>335.13</v>
      </c>
      <c r="C44" s="20" t="s">
        <v>47</v>
      </c>
      <c r="D44" s="47">
        <v>41056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41056</v>
      </c>
      <c r="O44" s="48">
        <f t="shared" si="9"/>
        <v>0.24875187824148126</v>
      </c>
      <c r="P44" s="9"/>
    </row>
    <row r="45" spans="1:16">
      <c r="A45" s="12"/>
      <c r="B45" s="25">
        <v>335.14</v>
      </c>
      <c r="C45" s="20" t="s">
        <v>48</v>
      </c>
      <c r="D45" s="47">
        <v>45826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45826</v>
      </c>
      <c r="O45" s="48">
        <f t="shared" si="9"/>
        <v>0.27765256167902669</v>
      </c>
      <c r="P45" s="9"/>
    </row>
    <row r="46" spans="1:16">
      <c r="A46" s="12"/>
      <c r="B46" s="25">
        <v>335.15</v>
      </c>
      <c r="C46" s="20" t="s">
        <v>49</v>
      </c>
      <c r="D46" s="47">
        <v>40699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40699</v>
      </c>
      <c r="O46" s="48">
        <f t="shared" si="9"/>
        <v>0.24658887111628133</v>
      </c>
      <c r="P46" s="9"/>
    </row>
    <row r="47" spans="1:16">
      <c r="A47" s="12"/>
      <c r="B47" s="25">
        <v>335.16</v>
      </c>
      <c r="C47" s="20" t="s">
        <v>50</v>
      </c>
      <c r="D47" s="47">
        <v>236750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236750</v>
      </c>
      <c r="O47" s="48">
        <f t="shared" si="9"/>
        <v>1.4344311957733509</v>
      </c>
      <c r="P47" s="9"/>
    </row>
    <row r="48" spans="1:16">
      <c r="A48" s="12"/>
      <c r="B48" s="25">
        <v>335.18</v>
      </c>
      <c r="C48" s="20" t="s">
        <v>51</v>
      </c>
      <c r="D48" s="47">
        <v>7098139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7098139</v>
      </c>
      <c r="O48" s="48">
        <f t="shared" si="9"/>
        <v>43.00651325674955</v>
      </c>
      <c r="P48" s="9"/>
    </row>
    <row r="49" spans="1:16">
      <c r="A49" s="12"/>
      <c r="B49" s="25">
        <v>335.21</v>
      </c>
      <c r="C49" s="20" t="s">
        <v>52</v>
      </c>
      <c r="D49" s="47">
        <v>0</v>
      </c>
      <c r="E49" s="47">
        <v>15372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15372</v>
      </c>
      <c r="O49" s="48">
        <f t="shared" si="9"/>
        <v>9.3136542096844549E-2</v>
      </c>
      <c r="P49" s="9"/>
    </row>
    <row r="50" spans="1:16">
      <c r="A50" s="12"/>
      <c r="B50" s="25">
        <v>335.49</v>
      </c>
      <c r="C50" s="20" t="s">
        <v>53</v>
      </c>
      <c r="D50" s="47">
        <v>0</v>
      </c>
      <c r="E50" s="47">
        <v>2724983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59" si="10">SUM(D50:M50)</f>
        <v>2724983</v>
      </c>
      <c r="O50" s="48">
        <f t="shared" si="9"/>
        <v>16.510245504338133</v>
      </c>
      <c r="P50" s="9"/>
    </row>
    <row r="51" spans="1:16">
      <c r="A51" s="12"/>
      <c r="B51" s="25">
        <v>335.5</v>
      </c>
      <c r="C51" s="20" t="s">
        <v>54</v>
      </c>
      <c r="D51" s="47">
        <v>0</v>
      </c>
      <c r="E51" s="47">
        <v>1603969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1603969</v>
      </c>
      <c r="O51" s="48">
        <f t="shared" si="9"/>
        <v>9.7181971305317241</v>
      </c>
      <c r="P51" s="9"/>
    </row>
    <row r="52" spans="1:16">
      <c r="A52" s="12"/>
      <c r="B52" s="25">
        <v>335.69</v>
      </c>
      <c r="C52" s="20" t="s">
        <v>55</v>
      </c>
      <c r="D52" s="47">
        <v>0</v>
      </c>
      <c r="E52" s="47">
        <v>7178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7178</v>
      </c>
      <c r="O52" s="48">
        <f t="shared" si="9"/>
        <v>4.3490378556541129E-2</v>
      </c>
      <c r="P52" s="9"/>
    </row>
    <row r="53" spans="1:16">
      <c r="A53" s="12"/>
      <c r="B53" s="25">
        <v>335.7</v>
      </c>
      <c r="C53" s="20" t="s">
        <v>56</v>
      </c>
      <c r="D53" s="47">
        <v>0</v>
      </c>
      <c r="E53" s="47">
        <v>46919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46919</v>
      </c>
      <c r="O53" s="48">
        <f t="shared" si="9"/>
        <v>0.28427487761136155</v>
      </c>
      <c r="P53" s="9"/>
    </row>
    <row r="54" spans="1:16">
      <c r="A54" s="12"/>
      <c r="B54" s="25">
        <v>335.8</v>
      </c>
      <c r="C54" s="20" t="s">
        <v>57</v>
      </c>
      <c r="D54" s="47">
        <v>0</v>
      </c>
      <c r="E54" s="47">
        <v>847406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847406</v>
      </c>
      <c r="O54" s="48">
        <f t="shared" si="9"/>
        <v>5.1343003247540109</v>
      </c>
      <c r="P54" s="9"/>
    </row>
    <row r="55" spans="1:16">
      <c r="A55" s="12"/>
      <c r="B55" s="25">
        <v>337.3</v>
      </c>
      <c r="C55" s="20" t="s">
        <v>58</v>
      </c>
      <c r="D55" s="47">
        <v>40317</v>
      </c>
      <c r="E55" s="47">
        <v>35633</v>
      </c>
      <c r="F55" s="47">
        <v>0</v>
      </c>
      <c r="G55" s="47">
        <v>0</v>
      </c>
      <c r="H55" s="47">
        <v>0</v>
      </c>
      <c r="I55" s="47">
        <v>48897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124847</v>
      </c>
      <c r="O55" s="48">
        <f t="shared" si="9"/>
        <v>0.75642843294072026</v>
      </c>
      <c r="P55" s="9"/>
    </row>
    <row r="56" spans="1:16">
      <c r="A56" s="12"/>
      <c r="B56" s="25">
        <v>338</v>
      </c>
      <c r="C56" s="20" t="s">
        <v>59</v>
      </c>
      <c r="D56" s="47">
        <v>1295212</v>
      </c>
      <c r="E56" s="47">
        <v>576716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1871928</v>
      </c>
      <c r="O56" s="48">
        <f t="shared" si="9"/>
        <v>11.341718772720663</v>
      </c>
      <c r="P56" s="9"/>
    </row>
    <row r="57" spans="1:16">
      <c r="A57" s="12"/>
      <c r="B57" s="25">
        <v>339</v>
      </c>
      <c r="C57" s="20" t="s">
        <v>60</v>
      </c>
      <c r="D57" s="47">
        <v>151710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151710</v>
      </c>
      <c r="O57" s="48">
        <f t="shared" si="9"/>
        <v>0.9191871455576559</v>
      </c>
      <c r="P57" s="9"/>
    </row>
    <row r="58" spans="1:16" ht="15.75">
      <c r="A58" s="29" t="s">
        <v>65</v>
      </c>
      <c r="B58" s="30"/>
      <c r="C58" s="31"/>
      <c r="D58" s="32">
        <f t="shared" ref="D58:M58" si="11">SUM(D59:D107)</f>
        <v>10303715</v>
      </c>
      <c r="E58" s="32">
        <f t="shared" si="11"/>
        <v>9437140</v>
      </c>
      <c r="F58" s="32">
        <f t="shared" si="11"/>
        <v>0</v>
      </c>
      <c r="G58" s="32">
        <f t="shared" si="11"/>
        <v>0</v>
      </c>
      <c r="H58" s="32">
        <f t="shared" si="11"/>
        <v>0</v>
      </c>
      <c r="I58" s="32">
        <f t="shared" si="11"/>
        <v>24583478</v>
      </c>
      <c r="J58" s="32">
        <f t="shared" si="11"/>
        <v>10610648</v>
      </c>
      <c r="K58" s="32">
        <f t="shared" si="11"/>
        <v>0</v>
      </c>
      <c r="L58" s="32">
        <f t="shared" si="11"/>
        <v>0</v>
      </c>
      <c r="M58" s="32">
        <f t="shared" si="11"/>
        <v>0</v>
      </c>
      <c r="N58" s="32">
        <f t="shared" si="10"/>
        <v>54934981</v>
      </c>
      <c r="O58" s="46">
        <f t="shared" si="9"/>
        <v>332.84245189278272</v>
      </c>
      <c r="P58" s="10"/>
    </row>
    <row r="59" spans="1:16">
      <c r="A59" s="12"/>
      <c r="B59" s="25">
        <v>341.1</v>
      </c>
      <c r="C59" s="20" t="s">
        <v>68</v>
      </c>
      <c r="D59" s="47">
        <v>662516</v>
      </c>
      <c r="E59" s="47">
        <v>541037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1203553</v>
      </c>
      <c r="O59" s="48">
        <f t="shared" si="9"/>
        <v>7.2921392564587268</v>
      </c>
      <c r="P59" s="9"/>
    </row>
    <row r="60" spans="1:16">
      <c r="A60" s="12"/>
      <c r="B60" s="25">
        <v>341.2</v>
      </c>
      <c r="C60" s="20" t="s">
        <v>69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10610648</v>
      </c>
      <c r="K60" s="47">
        <v>0</v>
      </c>
      <c r="L60" s="47">
        <v>0</v>
      </c>
      <c r="M60" s="47">
        <v>0</v>
      </c>
      <c r="N60" s="47">
        <f t="shared" ref="N60:N107" si="12">SUM(D60:M60)</f>
        <v>10610648</v>
      </c>
      <c r="O60" s="48">
        <f t="shared" si="9"/>
        <v>64.288255537782945</v>
      </c>
      <c r="P60" s="9"/>
    </row>
    <row r="61" spans="1:16">
      <c r="A61" s="12"/>
      <c r="B61" s="25">
        <v>341.3</v>
      </c>
      <c r="C61" s="20" t="s">
        <v>70</v>
      </c>
      <c r="D61" s="47">
        <v>4414929</v>
      </c>
      <c r="E61" s="47">
        <v>7842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2"/>
        <v>4422771</v>
      </c>
      <c r="O61" s="48">
        <f t="shared" si="9"/>
        <v>26.796877272066308</v>
      </c>
      <c r="P61" s="9"/>
    </row>
    <row r="62" spans="1:16">
      <c r="A62" s="12"/>
      <c r="B62" s="25">
        <v>341.52</v>
      </c>
      <c r="C62" s="20" t="s">
        <v>71</v>
      </c>
      <c r="D62" s="47">
        <v>152870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2"/>
        <v>152870</v>
      </c>
      <c r="O62" s="48">
        <f t="shared" si="9"/>
        <v>0.92621540400368374</v>
      </c>
      <c r="P62" s="9"/>
    </row>
    <row r="63" spans="1:16">
      <c r="A63" s="12"/>
      <c r="B63" s="25">
        <v>341.8</v>
      </c>
      <c r="C63" s="20" t="s">
        <v>72</v>
      </c>
      <c r="D63" s="47">
        <v>1589074</v>
      </c>
      <c r="E63" s="47">
        <v>38971</v>
      </c>
      <c r="F63" s="47">
        <v>0</v>
      </c>
      <c r="G63" s="47">
        <v>0</v>
      </c>
      <c r="H63" s="47">
        <v>0</v>
      </c>
      <c r="I63" s="47">
        <v>181370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2"/>
        <v>1809415</v>
      </c>
      <c r="O63" s="48">
        <f t="shared" si="9"/>
        <v>10.962962289758131</v>
      </c>
      <c r="P63" s="9"/>
    </row>
    <row r="64" spans="1:16">
      <c r="A64" s="12"/>
      <c r="B64" s="25">
        <v>341.9</v>
      </c>
      <c r="C64" s="20" t="s">
        <v>73</v>
      </c>
      <c r="D64" s="47">
        <v>509458</v>
      </c>
      <c r="E64" s="47">
        <v>682782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2"/>
        <v>1192240</v>
      </c>
      <c r="O64" s="48">
        <f t="shared" si="9"/>
        <v>7.2235955600794917</v>
      </c>
      <c r="P64" s="9"/>
    </row>
    <row r="65" spans="1:16">
      <c r="A65" s="12"/>
      <c r="B65" s="25">
        <v>342.1</v>
      </c>
      <c r="C65" s="20" t="s">
        <v>74</v>
      </c>
      <c r="D65" s="47">
        <v>417225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417225</v>
      </c>
      <c r="O65" s="48">
        <f t="shared" si="9"/>
        <v>2.5279009742620331</v>
      </c>
      <c r="P65" s="9"/>
    </row>
    <row r="66" spans="1:16">
      <c r="A66" s="12"/>
      <c r="B66" s="25">
        <v>342.2</v>
      </c>
      <c r="C66" s="20" t="s">
        <v>75</v>
      </c>
      <c r="D66" s="47">
        <v>425157</v>
      </c>
      <c r="E66" s="47">
        <v>6231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431388</v>
      </c>
      <c r="O66" s="48">
        <f t="shared" si="9"/>
        <v>2.6137123745819397</v>
      </c>
      <c r="P66" s="9"/>
    </row>
    <row r="67" spans="1:16">
      <c r="A67" s="12"/>
      <c r="B67" s="25">
        <v>342.3</v>
      </c>
      <c r="C67" s="20" t="s">
        <v>76</v>
      </c>
      <c r="D67" s="47">
        <v>1215358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1215358</v>
      </c>
      <c r="O67" s="48">
        <f t="shared" si="9"/>
        <v>7.3636639038340359</v>
      </c>
      <c r="P67" s="9"/>
    </row>
    <row r="68" spans="1:16">
      <c r="A68" s="12"/>
      <c r="B68" s="25">
        <v>342.4</v>
      </c>
      <c r="C68" s="20" t="s">
        <v>77</v>
      </c>
      <c r="D68" s="47">
        <v>820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820</v>
      </c>
      <c r="O68" s="48">
        <f t="shared" si="9"/>
        <v>4.9682516601231158E-3</v>
      </c>
      <c r="P68" s="9"/>
    </row>
    <row r="69" spans="1:16">
      <c r="A69" s="12"/>
      <c r="B69" s="25">
        <v>342.5</v>
      </c>
      <c r="C69" s="20" t="s">
        <v>78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9625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9625</v>
      </c>
      <c r="O69" s="48">
        <f t="shared" ref="O69:O100" si="13">(N69/O$136)</f>
        <v>5.8316368571567058E-2</v>
      </c>
      <c r="P69" s="9"/>
    </row>
    <row r="70" spans="1:16">
      <c r="A70" s="12"/>
      <c r="B70" s="25">
        <v>342.6</v>
      </c>
      <c r="C70" s="20" t="s">
        <v>79</v>
      </c>
      <c r="D70" s="47">
        <v>0</v>
      </c>
      <c r="E70" s="47">
        <v>3091266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3091266</v>
      </c>
      <c r="O70" s="48">
        <f t="shared" si="13"/>
        <v>18.729496873636759</v>
      </c>
      <c r="P70" s="9"/>
    </row>
    <row r="71" spans="1:16">
      <c r="A71" s="12"/>
      <c r="B71" s="25">
        <v>342.9</v>
      </c>
      <c r="C71" s="20" t="s">
        <v>80</v>
      </c>
      <c r="D71" s="47">
        <v>0</v>
      </c>
      <c r="E71" s="47">
        <v>934296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934296</v>
      </c>
      <c r="O71" s="48">
        <f t="shared" si="13"/>
        <v>5.6607532354224226</v>
      </c>
      <c r="P71" s="9"/>
    </row>
    <row r="72" spans="1:16">
      <c r="A72" s="12"/>
      <c r="B72" s="25">
        <v>343.3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12609560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12609560</v>
      </c>
      <c r="O72" s="48">
        <f t="shared" si="13"/>
        <v>76.399350491978097</v>
      </c>
      <c r="P72" s="9"/>
    </row>
    <row r="73" spans="1:16">
      <c r="A73" s="12"/>
      <c r="B73" s="25">
        <v>343.4</v>
      </c>
      <c r="C73" s="20" t="s">
        <v>82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2323251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2323251</v>
      </c>
      <c r="O73" s="48">
        <f t="shared" si="13"/>
        <v>14.076214192234985</v>
      </c>
      <c r="P73" s="9"/>
    </row>
    <row r="74" spans="1:16">
      <c r="A74" s="12"/>
      <c r="B74" s="25">
        <v>343.5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9092191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9092191</v>
      </c>
      <c r="O74" s="48">
        <f t="shared" si="13"/>
        <v>55.08816223159323</v>
      </c>
      <c r="P74" s="9"/>
    </row>
    <row r="75" spans="1:16">
      <c r="A75" s="12"/>
      <c r="B75" s="25">
        <v>343.6</v>
      </c>
      <c r="C75" s="20" t="s">
        <v>84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364642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364642</v>
      </c>
      <c r="O75" s="48">
        <f t="shared" si="13"/>
        <v>2.2093088071348941</v>
      </c>
      <c r="P75" s="9"/>
    </row>
    <row r="76" spans="1:16">
      <c r="A76" s="12"/>
      <c r="B76" s="25">
        <v>343.9</v>
      </c>
      <c r="C76" s="20" t="s">
        <v>85</v>
      </c>
      <c r="D76" s="47">
        <v>23571</v>
      </c>
      <c r="E76" s="47">
        <v>0</v>
      </c>
      <c r="F76" s="47">
        <v>0</v>
      </c>
      <c r="G76" s="47">
        <v>0</v>
      </c>
      <c r="H76" s="47">
        <v>0</v>
      </c>
      <c r="I76" s="47">
        <v>2062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25633</v>
      </c>
      <c r="O76" s="48">
        <f t="shared" si="13"/>
        <v>0.15530633512675102</v>
      </c>
      <c r="P76" s="9"/>
    </row>
    <row r="77" spans="1:16">
      <c r="A77" s="12"/>
      <c r="B77" s="25">
        <v>344.1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777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777</v>
      </c>
      <c r="O77" s="48">
        <f t="shared" si="13"/>
        <v>4.7077213901410495E-3</v>
      </c>
      <c r="P77" s="9"/>
    </row>
    <row r="78" spans="1:16">
      <c r="A78" s="12"/>
      <c r="B78" s="25">
        <v>344.3</v>
      </c>
      <c r="C78" s="20" t="s">
        <v>87</v>
      </c>
      <c r="D78" s="47">
        <v>134795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134795</v>
      </c>
      <c r="O78" s="48">
        <f t="shared" si="13"/>
        <v>0.8167018079588968</v>
      </c>
      <c r="P78" s="9"/>
    </row>
    <row r="79" spans="1:16">
      <c r="A79" s="12"/>
      <c r="B79" s="25">
        <v>344.9</v>
      </c>
      <c r="C79" s="20" t="s">
        <v>88</v>
      </c>
      <c r="D79" s="47">
        <v>2083</v>
      </c>
      <c r="E79" s="47">
        <v>532333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534416</v>
      </c>
      <c r="O79" s="48">
        <f t="shared" si="13"/>
        <v>3.2379429014589696</v>
      </c>
      <c r="P79" s="9"/>
    </row>
    <row r="80" spans="1:16">
      <c r="A80" s="12"/>
      <c r="B80" s="25">
        <v>345.9</v>
      </c>
      <c r="C80" s="20" t="s">
        <v>89</v>
      </c>
      <c r="D80" s="47">
        <v>0</v>
      </c>
      <c r="E80" s="47">
        <v>1913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1913</v>
      </c>
      <c r="O80" s="48">
        <f t="shared" si="13"/>
        <v>1.1590567592457952E-2</v>
      </c>
      <c r="P80" s="9"/>
    </row>
    <row r="81" spans="1:16">
      <c r="A81" s="12"/>
      <c r="B81" s="25">
        <v>346.4</v>
      </c>
      <c r="C81" s="20" t="s">
        <v>90</v>
      </c>
      <c r="D81" s="47">
        <v>201823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201823</v>
      </c>
      <c r="O81" s="48">
        <f t="shared" si="13"/>
        <v>1.2228139692695459</v>
      </c>
      <c r="P81" s="9"/>
    </row>
    <row r="82" spans="1:16">
      <c r="A82" s="12"/>
      <c r="B82" s="25">
        <v>347.1</v>
      </c>
      <c r="C82" s="20" t="s">
        <v>91</v>
      </c>
      <c r="D82" s="47">
        <v>76279</v>
      </c>
      <c r="E82" s="47">
        <v>871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77150</v>
      </c>
      <c r="O82" s="48">
        <f t="shared" si="13"/>
        <v>0.4674397750957297</v>
      </c>
      <c r="P82" s="9"/>
    </row>
    <row r="83" spans="1:16">
      <c r="A83" s="12"/>
      <c r="B83" s="25">
        <v>347.2</v>
      </c>
      <c r="C83" s="20" t="s">
        <v>92</v>
      </c>
      <c r="D83" s="47">
        <v>426121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426121</v>
      </c>
      <c r="O83" s="48">
        <f t="shared" si="13"/>
        <v>2.5818004459308805</v>
      </c>
      <c r="P83" s="9"/>
    </row>
    <row r="84" spans="1:16">
      <c r="A84" s="12"/>
      <c r="B84" s="25">
        <v>347.3</v>
      </c>
      <c r="C84" s="20" t="s">
        <v>93</v>
      </c>
      <c r="D84" s="47">
        <v>1980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1980</v>
      </c>
      <c r="O84" s="48">
        <f t="shared" si="13"/>
        <v>1.1996510106150937E-2</v>
      </c>
      <c r="P84" s="9"/>
    </row>
    <row r="85" spans="1:16">
      <c r="A85" s="12"/>
      <c r="B85" s="25">
        <v>347.4</v>
      </c>
      <c r="C85" s="20" t="s">
        <v>94</v>
      </c>
      <c r="D85" s="47">
        <v>27266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27266</v>
      </c>
      <c r="O85" s="48">
        <f t="shared" si="13"/>
        <v>0.16520042654258155</v>
      </c>
      <c r="P85" s="9"/>
    </row>
    <row r="86" spans="1:16">
      <c r="A86" s="12"/>
      <c r="B86" s="25">
        <v>348.11</v>
      </c>
      <c r="C86" s="39" t="s">
        <v>102</v>
      </c>
      <c r="D86" s="47">
        <v>0</v>
      </c>
      <c r="E86" s="47">
        <v>200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8" si="14">SUM(D86:M86)</f>
        <v>200</v>
      </c>
      <c r="O86" s="48">
        <f t="shared" si="13"/>
        <v>1.2117686975910038E-3</v>
      </c>
      <c r="P86" s="9"/>
    </row>
    <row r="87" spans="1:16">
      <c r="A87" s="12"/>
      <c r="B87" s="25">
        <v>348.12</v>
      </c>
      <c r="C87" s="39" t="s">
        <v>103</v>
      </c>
      <c r="D87" s="47">
        <v>0</v>
      </c>
      <c r="E87" s="47">
        <v>5832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5832</v>
      </c>
      <c r="O87" s="48">
        <f t="shared" si="13"/>
        <v>3.5335175221753674E-2</v>
      </c>
      <c r="P87" s="9"/>
    </row>
    <row r="88" spans="1:16">
      <c r="A88" s="12"/>
      <c r="B88" s="25">
        <v>348.13</v>
      </c>
      <c r="C88" s="39" t="s">
        <v>104</v>
      </c>
      <c r="D88" s="47">
        <v>0</v>
      </c>
      <c r="E88" s="47">
        <v>79765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79765</v>
      </c>
      <c r="O88" s="48">
        <f t="shared" si="13"/>
        <v>0.48328365081673208</v>
      </c>
      <c r="P88" s="9"/>
    </row>
    <row r="89" spans="1:16">
      <c r="A89" s="12"/>
      <c r="B89" s="25">
        <v>348.22</v>
      </c>
      <c r="C89" s="39" t="s">
        <v>105</v>
      </c>
      <c r="D89" s="47">
        <v>0</v>
      </c>
      <c r="E89" s="47">
        <v>24243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24243</v>
      </c>
      <c r="O89" s="48">
        <f t="shared" si="13"/>
        <v>0.14688454267849352</v>
      </c>
      <c r="P89" s="9"/>
    </row>
    <row r="90" spans="1:16">
      <c r="A90" s="12"/>
      <c r="B90" s="25">
        <v>348.23</v>
      </c>
      <c r="C90" s="39" t="s">
        <v>106</v>
      </c>
      <c r="D90" s="47">
        <v>14044</v>
      </c>
      <c r="E90" s="47">
        <v>113323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127367</v>
      </c>
      <c r="O90" s="48">
        <f t="shared" si="13"/>
        <v>0.77169671853036692</v>
      </c>
      <c r="P90" s="9"/>
    </row>
    <row r="91" spans="1:16">
      <c r="A91" s="12"/>
      <c r="B91" s="25">
        <v>348.31</v>
      </c>
      <c r="C91" s="39" t="s">
        <v>107</v>
      </c>
      <c r="D91" s="47">
        <v>0</v>
      </c>
      <c r="E91" s="47">
        <v>507980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507980</v>
      </c>
      <c r="O91" s="48">
        <f t="shared" si="13"/>
        <v>3.0777713150113906</v>
      </c>
      <c r="P91" s="9"/>
    </row>
    <row r="92" spans="1:16">
      <c r="A92" s="12"/>
      <c r="B92" s="25">
        <v>348.32</v>
      </c>
      <c r="C92" s="39" t="s">
        <v>108</v>
      </c>
      <c r="D92" s="47">
        <v>0</v>
      </c>
      <c r="E92" s="47">
        <v>345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345</v>
      </c>
      <c r="O92" s="48">
        <f t="shared" si="13"/>
        <v>2.0903010033444815E-3</v>
      </c>
      <c r="P92" s="9"/>
    </row>
    <row r="93" spans="1:16">
      <c r="A93" s="12"/>
      <c r="B93" s="25">
        <v>348.41</v>
      </c>
      <c r="C93" s="39" t="s">
        <v>109</v>
      </c>
      <c r="D93" s="47">
        <v>0</v>
      </c>
      <c r="E93" s="47">
        <v>823740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823740</v>
      </c>
      <c r="O93" s="48">
        <f t="shared" si="13"/>
        <v>4.9909117347680674</v>
      </c>
      <c r="P93" s="9"/>
    </row>
    <row r="94" spans="1:16">
      <c r="A94" s="12"/>
      <c r="B94" s="25">
        <v>348.42</v>
      </c>
      <c r="C94" s="39" t="s">
        <v>110</v>
      </c>
      <c r="D94" s="47">
        <v>0</v>
      </c>
      <c r="E94" s="47">
        <v>135936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135936</v>
      </c>
      <c r="O94" s="48">
        <f t="shared" si="13"/>
        <v>0.82361494837865346</v>
      </c>
      <c r="P94" s="9"/>
    </row>
    <row r="95" spans="1:16">
      <c r="A95" s="12"/>
      <c r="B95" s="25">
        <v>348.48</v>
      </c>
      <c r="C95" s="39" t="s">
        <v>111</v>
      </c>
      <c r="D95" s="47">
        <v>0</v>
      </c>
      <c r="E95" s="47">
        <v>33282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33282</v>
      </c>
      <c r="O95" s="48">
        <f t="shared" si="13"/>
        <v>0.20165042896611896</v>
      </c>
      <c r="P95" s="9"/>
    </row>
    <row r="96" spans="1:16">
      <c r="A96" s="12"/>
      <c r="B96" s="25">
        <v>348.52</v>
      </c>
      <c r="C96" s="39" t="s">
        <v>112</v>
      </c>
      <c r="D96" s="47">
        <v>0</v>
      </c>
      <c r="E96" s="47">
        <v>157613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157613</v>
      </c>
      <c r="O96" s="48">
        <f t="shared" si="13"/>
        <v>0.95495249866705445</v>
      </c>
      <c r="P96" s="9"/>
    </row>
    <row r="97" spans="1:16">
      <c r="A97" s="12"/>
      <c r="B97" s="25">
        <v>348.53</v>
      </c>
      <c r="C97" s="39" t="s">
        <v>113</v>
      </c>
      <c r="D97" s="47">
        <v>0</v>
      </c>
      <c r="E97" s="47">
        <v>1058476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1058476</v>
      </c>
      <c r="O97" s="48">
        <f t="shared" si="13"/>
        <v>6.4131404197566768</v>
      </c>
      <c r="P97" s="9"/>
    </row>
    <row r="98" spans="1:16">
      <c r="A98" s="12"/>
      <c r="B98" s="25">
        <v>348.62</v>
      </c>
      <c r="C98" s="39" t="s">
        <v>114</v>
      </c>
      <c r="D98" s="47">
        <v>0</v>
      </c>
      <c r="E98" s="47">
        <v>726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726</v>
      </c>
      <c r="O98" s="48">
        <f t="shared" si="13"/>
        <v>4.3987203722553438E-3</v>
      </c>
      <c r="P98" s="9"/>
    </row>
    <row r="99" spans="1:16">
      <c r="A99" s="12"/>
      <c r="B99" s="25">
        <v>348.71</v>
      </c>
      <c r="C99" s="39" t="s">
        <v>115</v>
      </c>
      <c r="D99" s="47">
        <v>0</v>
      </c>
      <c r="E99" s="47">
        <v>146713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146713</v>
      </c>
      <c r="O99" s="48">
        <f t="shared" si="13"/>
        <v>0.88891110464834477</v>
      </c>
      <c r="P99" s="9"/>
    </row>
    <row r="100" spans="1:16">
      <c r="A100" s="12"/>
      <c r="B100" s="25">
        <v>348.72</v>
      </c>
      <c r="C100" s="39" t="s">
        <v>116</v>
      </c>
      <c r="D100" s="47">
        <v>0</v>
      </c>
      <c r="E100" s="47">
        <v>22061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22061</v>
      </c>
      <c r="O100" s="48">
        <f t="shared" si="13"/>
        <v>0.13366414618777567</v>
      </c>
      <c r="P100" s="9"/>
    </row>
    <row r="101" spans="1:16">
      <c r="A101" s="12"/>
      <c r="B101" s="25">
        <v>348.87</v>
      </c>
      <c r="C101" s="20" t="s">
        <v>95</v>
      </c>
      <c r="D101" s="47">
        <v>346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346</v>
      </c>
      <c r="O101" s="48">
        <f t="shared" ref="O101:O132" si="15">(N101/O$136)</f>
        <v>2.0963598468324365E-3</v>
      </c>
      <c r="P101" s="9"/>
    </row>
    <row r="102" spans="1:16">
      <c r="A102" s="12"/>
      <c r="B102" s="25">
        <v>348.92099999999999</v>
      </c>
      <c r="C102" s="20" t="s">
        <v>96</v>
      </c>
      <c r="D102" s="47">
        <v>0</v>
      </c>
      <c r="E102" s="47">
        <v>38027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38027</v>
      </c>
      <c r="O102" s="48">
        <f t="shared" si="15"/>
        <v>0.23039964131646551</v>
      </c>
      <c r="P102" s="9"/>
    </row>
    <row r="103" spans="1:16">
      <c r="A103" s="12"/>
      <c r="B103" s="25">
        <v>348.92200000000003</v>
      </c>
      <c r="C103" s="20" t="s">
        <v>97</v>
      </c>
      <c r="D103" s="47">
        <v>0</v>
      </c>
      <c r="E103" s="47">
        <v>38027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38027</v>
      </c>
      <c r="O103" s="48">
        <f t="shared" si="15"/>
        <v>0.23039964131646551</v>
      </c>
      <c r="P103" s="9"/>
    </row>
    <row r="104" spans="1:16">
      <c r="A104" s="12"/>
      <c r="B104" s="25">
        <v>348.923</v>
      </c>
      <c r="C104" s="20" t="s">
        <v>98</v>
      </c>
      <c r="D104" s="47">
        <v>0</v>
      </c>
      <c r="E104" s="47">
        <v>38026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38026</v>
      </c>
      <c r="O104" s="48">
        <f t="shared" si="15"/>
        <v>0.23039358247297756</v>
      </c>
      <c r="P104" s="9"/>
    </row>
    <row r="105" spans="1:16">
      <c r="A105" s="12"/>
      <c r="B105" s="25">
        <v>348.92399999999998</v>
      </c>
      <c r="C105" s="20" t="s">
        <v>99</v>
      </c>
      <c r="D105" s="47">
        <v>0</v>
      </c>
      <c r="E105" s="47">
        <v>38027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38027</v>
      </c>
      <c r="O105" s="48">
        <f t="shared" si="15"/>
        <v>0.23039964131646551</v>
      </c>
      <c r="P105" s="9"/>
    </row>
    <row r="106" spans="1:16">
      <c r="A106" s="12"/>
      <c r="B106" s="25">
        <v>348.93</v>
      </c>
      <c r="C106" s="20" t="s">
        <v>100</v>
      </c>
      <c r="D106" s="47">
        <v>0</v>
      </c>
      <c r="E106" s="47">
        <v>337256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>SUM(D106:M106)</f>
        <v>337256</v>
      </c>
      <c r="O106" s="48">
        <f t="shared" si="15"/>
        <v>2.0433813193737578</v>
      </c>
      <c r="P106" s="9"/>
    </row>
    <row r="107" spans="1:16">
      <c r="A107" s="12"/>
      <c r="B107" s="25">
        <v>349</v>
      </c>
      <c r="C107" s="20" t="s">
        <v>1</v>
      </c>
      <c r="D107" s="47">
        <v>8000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2"/>
        <v>8000</v>
      </c>
      <c r="O107" s="48">
        <f t="shared" si="15"/>
        <v>4.847074790364015E-2</v>
      </c>
      <c r="P107" s="9"/>
    </row>
    <row r="108" spans="1:16" ht="15.75">
      <c r="A108" s="29" t="s">
        <v>66</v>
      </c>
      <c r="B108" s="30"/>
      <c r="C108" s="31"/>
      <c r="D108" s="32">
        <f t="shared" ref="D108:M108" si="16">SUM(D109:D116)</f>
        <v>145510</v>
      </c>
      <c r="E108" s="32">
        <f t="shared" si="16"/>
        <v>3794967</v>
      </c>
      <c r="F108" s="32">
        <f t="shared" si="16"/>
        <v>0</v>
      </c>
      <c r="G108" s="32">
        <f t="shared" si="16"/>
        <v>0</v>
      </c>
      <c r="H108" s="32">
        <f t="shared" si="16"/>
        <v>0</v>
      </c>
      <c r="I108" s="32">
        <f t="shared" si="16"/>
        <v>0</v>
      </c>
      <c r="J108" s="32">
        <f t="shared" si="16"/>
        <v>0</v>
      </c>
      <c r="K108" s="32">
        <f t="shared" si="16"/>
        <v>0</v>
      </c>
      <c r="L108" s="32">
        <f t="shared" si="16"/>
        <v>0</v>
      </c>
      <c r="M108" s="32">
        <f t="shared" si="16"/>
        <v>0</v>
      </c>
      <c r="N108" s="32">
        <f>SUM(D108:M108)</f>
        <v>3940477</v>
      </c>
      <c r="O108" s="46">
        <f t="shared" si="15"/>
        <v>23.874733410886531</v>
      </c>
      <c r="P108" s="10"/>
    </row>
    <row r="109" spans="1:16">
      <c r="A109" s="13"/>
      <c r="B109" s="40">
        <v>351.1</v>
      </c>
      <c r="C109" s="21" t="s">
        <v>118</v>
      </c>
      <c r="D109" s="47">
        <v>0</v>
      </c>
      <c r="E109" s="47">
        <v>103438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103438</v>
      </c>
      <c r="O109" s="48">
        <f t="shared" si="15"/>
        <v>0.62671465270709126</v>
      </c>
      <c r="P109" s="9"/>
    </row>
    <row r="110" spans="1:16">
      <c r="A110" s="13"/>
      <c r="B110" s="40">
        <v>351.2</v>
      </c>
      <c r="C110" s="21" t="s">
        <v>119</v>
      </c>
      <c r="D110" s="47">
        <v>0</v>
      </c>
      <c r="E110" s="47">
        <v>72928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ref="N110:N116" si="17">SUM(D110:M110)</f>
        <v>72928</v>
      </c>
      <c r="O110" s="48">
        <f t="shared" si="15"/>
        <v>0.44185933788958365</v>
      </c>
      <c r="P110" s="9"/>
    </row>
    <row r="111" spans="1:16">
      <c r="A111" s="13"/>
      <c r="B111" s="40">
        <v>351.5</v>
      </c>
      <c r="C111" s="21" t="s">
        <v>120</v>
      </c>
      <c r="D111" s="47">
        <v>55</v>
      </c>
      <c r="E111" s="47">
        <v>459212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459267</v>
      </c>
      <c r="O111" s="48">
        <f t="shared" si="15"/>
        <v>2.7826268721826377</v>
      </c>
      <c r="P111" s="9"/>
    </row>
    <row r="112" spans="1:16">
      <c r="A112" s="13"/>
      <c r="B112" s="40">
        <v>351.9</v>
      </c>
      <c r="C112" s="21" t="s">
        <v>125</v>
      </c>
      <c r="D112" s="47">
        <v>0</v>
      </c>
      <c r="E112" s="47">
        <v>47474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47474</v>
      </c>
      <c r="O112" s="48">
        <f t="shared" si="15"/>
        <v>0.2876375357471766</v>
      </c>
      <c r="P112" s="9"/>
    </row>
    <row r="113" spans="1:16">
      <c r="A113" s="13"/>
      <c r="B113" s="40">
        <v>354</v>
      </c>
      <c r="C113" s="21" t="s">
        <v>121</v>
      </c>
      <c r="D113" s="47">
        <v>141604</v>
      </c>
      <c r="E113" s="47">
        <v>221189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362793</v>
      </c>
      <c r="O113" s="48">
        <f t="shared" si="15"/>
        <v>2.1981060055256654</v>
      </c>
      <c r="P113" s="9"/>
    </row>
    <row r="114" spans="1:16">
      <c r="A114" s="13"/>
      <c r="B114" s="40">
        <v>355</v>
      </c>
      <c r="C114" s="21" t="s">
        <v>122</v>
      </c>
      <c r="D114" s="47">
        <v>0</v>
      </c>
      <c r="E114" s="47">
        <v>2517582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2517582</v>
      </c>
      <c r="O114" s="48">
        <f t="shared" si="15"/>
        <v>15.253635306092773</v>
      </c>
      <c r="P114" s="9"/>
    </row>
    <row r="115" spans="1:16">
      <c r="A115" s="13"/>
      <c r="B115" s="40">
        <v>358.1</v>
      </c>
      <c r="C115" s="21" t="s">
        <v>123</v>
      </c>
      <c r="D115" s="47">
        <v>0</v>
      </c>
      <c r="E115" s="47">
        <v>16304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16304</v>
      </c>
      <c r="O115" s="48">
        <f t="shared" si="15"/>
        <v>9.8783384227618634E-2</v>
      </c>
      <c r="P115" s="9"/>
    </row>
    <row r="116" spans="1:16">
      <c r="A116" s="13"/>
      <c r="B116" s="40">
        <v>359</v>
      </c>
      <c r="C116" s="21" t="s">
        <v>124</v>
      </c>
      <c r="D116" s="47">
        <v>3851</v>
      </c>
      <c r="E116" s="47">
        <v>356840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360691</v>
      </c>
      <c r="O116" s="48">
        <f t="shared" si="15"/>
        <v>2.1853703165139837</v>
      </c>
      <c r="P116" s="9"/>
    </row>
    <row r="117" spans="1:16" ht="15.75">
      <c r="A117" s="29" t="s">
        <v>4</v>
      </c>
      <c r="B117" s="30"/>
      <c r="C117" s="31"/>
      <c r="D117" s="32">
        <f t="shared" ref="D117:M117" si="18">SUM(D118:D124)</f>
        <v>2807054</v>
      </c>
      <c r="E117" s="32">
        <f t="shared" si="18"/>
        <v>3657211</v>
      </c>
      <c r="F117" s="32">
        <f t="shared" si="18"/>
        <v>63820</v>
      </c>
      <c r="G117" s="32">
        <f t="shared" si="18"/>
        <v>574670</v>
      </c>
      <c r="H117" s="32">
        <f t="shared" si="18"/>
        <v>0</v>
      </c>
      <c r="I117" s="32">
        <f t="shared" si="18"/>
        <v>5220863</v>
      </c>
      <c r="J117" s="32">
        <f t="shared" si="18"/>
        <v>619343</v>
      </c>
      <c r="K117" s="32">
        <f t="shared" si="18"/>
        <v>0</v>
      </c>
      <c r="L117" s="32">
        <f t="shared" si="18"/>
        <v>0</v>
      </c>
      <c r="M117" s="32">
        <f t="shared" si="18"/>
        <v>0</v>
      </c>
      <c r="N117" s="32">
        <f>SUM(D117:M117)</f>
        <v>12942961</v>
      </c>
      <c r="O117" s="46">
        <f t="shared" si="15"/>
        <v>78.419374969705785</v>
      </c>
      <c r="P117" s="10"/>
    </row>
    <row r="118" spans="1:16">
      <c r="A118" s="12"/>
      <c r="B118" s="25">
        <v>361.1</v>
      </c>
      <c r="C118" s="20" t="s">
        <v>126</v>
      </c>
      <c r="D118" s="47">
        <v>850470</v>
      </c>
      <c r="E118" s="47">
        <v>2104997</v>
      </c>
      <c r="F118" s="47">
        <v>33269</v>
      </c>
      <c r="G118" s="47">
        <v>349765</v>
      </c>
      <c r="H118" s="47">
        <v>0</v>
      </c>
      <c r="I118" s="47">
        <v>1271610</v>
      </c>
      <c r="J118" s="47">
        <v>197475</v>
      </c>
      <c r="K118" s="47">
        <v>0</v>
      </c>
      <c r="L118" s="47">
        <v>0</v>
      </c>
      <c r="M118" s="47">
        <v>0</v>
      </c>
      <c r="N118" s="47">
        <f>SUM(D118:M118)</f>
        <v>4807586</v>
      </c>
      <c r="O118" s="48">
        <f t="shared" si="15"/>
        <v>29.12841112888372</v>
      </c>
      <c r="P118" s="9"/>
    </row>
    <row r="119" spans="1:16">
      <c r="A119" s="12"/>
      <c r="B119" s="25">
        <v>361.3</v>
      </c>
      <c r="C119" s="20" t="s">
        <v>127</v>
      </c>
      <c r="D119" s="47">
        <v>582824</v>
      </c>
      <c r="E119" s="47">
        <v>1101699</v>
      </c>
      <c r="F119" s="47">
        <v>30551</v>
      </c>
      <c r="G119" s="47">
        <v>224825</v>
      </c>
      <c r="H119" s="47">
        <v>0</v>
      </c>
      <c r="I119" s="47">
        <v>704388</v>
      </c>
      <c r="J119" s="47">
        <v>123044</v>
      </c>
      <c r="K119" s="47">
        <v>0</v>
      </c>
      <c r="L119" s="47">
        <v>0</v>
      </c>
      <c r="M119" s="47">
        <v>0</v>
      </c>
      <c r="N119" s="47">
        <f t="shared" ref="N119:N124" si="19">SUM(D119:M119)</f>
        <v>2767331</v>
      </c>
      <c r="O119" s="48">
        <f t="shared" si="15"/>
        <v>16.766825408366053</v>
      </c>
      <c r="P119" s="9"/>
    </row>
    <row r="120" spans="1:16">
      <c r="A120" s="12"/>
      <c r="B120" s="25">
        <v>362</v>
      </c>
      <c r="C120" s="20" t="s">
        <v>128</v>
      </c>
      <c r="D120" s="47">
        <v>760530</v>
      </c>
      <c r="E120" s="47">
        <v>218545</v>
      </c>
      <c r="F120" s="47">
        <v>0</v>
      </c>
      <c r="G120" s="47">
        <v>0</v>
      </c>
      <c r="H120" s="47">
        <v>0</v>
      </c>
      <c r="I120" s="47">
        <v>1722515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2701590</v>
      </c>
      <c r="O120" s="48">
        <f t="shared" si="15"/>
        <v>16.3685109786244</v>
      </c>
      <c r="P120" s="9"/>
    </row>
    <row r="121" spans="1:16">
      <c r="A121" s="12"/>
      <c r="B121" s="25">
        <v>364</v>
      </c>
      <c r="C121" s="20" t="s">
        <v>129</v>
      </c>
      <c r="D121" s="47">
        <v>4223</v>
      </c>
      <c r="E121" s="47">
        <v>798</v>
      </c>
      <c r="F121" s="47">
        <v>0</v>
      </c>
      <c r="G121" s="47">
        <v>0</v>
      </c>
      <c r="H121" s="47">
        <v>0</v>
      </c>
      <c r="I121" s="47">
        <v>12169</v>
      </c>
      <c r="J121" s="47">
        <v>267616</v>
      </c>
      <c r="K121" s="47">
        <v>0</v>
      </c>
      <c r="L121" s="47">
        <v>0</v>
      </c>
      <c r="M121" s="47">
        <v>0</v>
      </c>
      <c r="N121" s="47">
        <f t="shared" si="19"/>
        <v>284806</v>
      </c>
      <c r="O121" s="48">
        <f t="shared" si="15"/>
        <v>1.7255949784305171</v>
      </c>
      <c r="P121" s="9"/>
    </row>
    <row r="122" spans="1:16">
      <c r="A122" s="12"/>
      <c r="B122" s="25">
        <v>365</v>
      </c>
      <c r="C122" s="20" t="s">
        <v>130</v>
      </c>
      <c r="D122" s="47">
        <v>481</v>
      </c>
      <c r="E122" s="47">
        <v>2963</v>
      </c>
      <c r="F122" s="47">
        <v>0</v>
      </c>
      <c r="G122" s="47">
        <v>0</v>
      </c>
      <c r="H122" s="47">
        <v>0</v>
      </c>
      <c r="I122" s="47">
        <v>874158</v>
      </c>
      <c r="J122" s="47">
        <v>400</v>
      </c>
      <c r="K122" s="47">
        <v>0</v>
      </c>
      <c r="L122" s="47">
        <v>0</v>
      </c>
      <c r="M122" s="47">
        <v>0</v>
      </c>
      <c r="N122" s="47">
        <f t="shared" si="19"/>
        <v>878002</v>
      </c>
      <c r="O122" s="48">
        <f t="shared" si="15"/>
        <v>5.3196767001114829</v>
      </c>
      <c r="P122" s="9"/>
    </row>
    <row r="123" spans="1:16">
      <c r="A123" s="12"/>
      <c r="B123" s="25">
        <v>366</v>
      </c>
      <c r="C123" s="20" t="s">
        <v>131</v>
      </c>
      <c r="D123" s="47">
        <v>47973</v>
      </c>
      <c r="E123" s="47">
        <v>3626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51599</v>
      </c>
      <c r="O123" s="48">
        <f t="shared" si="15"/>
        <v>0.31263026513499104</v>
      </c>
      <c r="P123" s="9"/>
    </row>
    <row r="124" spans="1:16">
      <c r="A124" s="12"/>
      <c r="B124" s="25">
        <v>369.9</v>
      </c>
      <c r="C124" s="20" t="s">
        <v>132</v>
      </c>
      <c r="D124" s="47">
        <v>560553</v>
      </c>
      <c r="E124" s="47">
        <v>224583</v>
      </c>
      <c r="F124" s="47">
        <v>0</v>
      </c>
      <c r="G124" s="47">
        <v>80</v>
      </c>
      <c r="H124" s="47">
        <v>0</v>
      </c>
      <c r="I124" s="47">
        <v>636023</v>
      </c>
      <c r="J124" s="47">
        <v>30808</v>
      </c>
      <c r="K124" s="47">
        <v>0</v>
      </c>
      <c r="L124" s="47">
        <v>0</v>
      </c>
      <c r="M124" s="47">
        <v>0</v>
      </c>
      <c r="N124" s="47">
        <f t="shared" si="19"/>
        <v>1452047</v>
      </c>
      <c r="O124" s="48">
        <f t="shared" si="15"/>
        <v>8.7977255101546223</v>
      </c>
      <c r="P124" s="9"/>
    </row>
    <row r="125" spans="1:16" ht="15.75">
      <c r="A125" s="29" t="s">
        <v>67</v>
      </c>
      <c r="B125" s="30"/>
      <c r="C125" s="31"/>
      <c r="D125" s="32">
        <f t="shared" ref="D125:M125" si="20">SUM(D126:D133)</f>
        <v>992096</v>
      </c>
      <c r="E125" s="32">
        <f t="shared" si="20"/>
        <v>5143755</v>
      </c>
      <c r="F125" s="32">
        <f t="shared" si="20"/>
        <v>4526193</v>
      </c>
      <c r="G125" s="32">
        <f t="shared" si="20"/>
        <v>8011348</v>
      </c>
      <c r="H125" s="32">
        <f t="shared" si="20"/>
        <v>0</v>
      </c>
      <c r="I125" s="32">
        <f t="shared" si="20"/>
        <v>7368688</v>
      </c>
      <c r="J125" s="32">
        <f t="shared" si="20"/>
        <v>17146</v>
      </c>
      <c r="K125" s="32">
        <f t="shared" si="20"/>
        <v>0</v>
      </c>
      <c r="L125" s="32">
        <f t="shared" si="20"/>
        <v>0</v>
      </c>
      <c r="M125" s="32">
        <f t="shared" si="20"/>
        <v>0</v>
      </c>
      <c r="N125" s="32">
        <f t="shared" ref="N125:N134" si="21">SUM(D125:M125)</f>
        <v>26059226</v>
      </c>
      <c r="O125" s="46">
        <f t="shared" si="15"/>
        <v>157.88877175124813</v>
      </c>
      <c r="P125" s="9"/>
    </row>
    <row r="126" spans="1:16">
      <c r="A126" s="12"/>
      <c r="B126" s="25">
        <v>381</v>
      </c>
      <c r="C126" s="20" t="s">
        <v>133</v>
      </c>
      <c r="D126" s="47">
        <v>992096</v>
      </c>
      <c r="E126" s="47">
        <v>4659031</v>
      </c>
      <c r="F126" s="47">
        <v>4526193</v>
      </c>
      <c r="G126" s="47">
        <v>7173348</v>
      </c>
      <c r="H126" s="47">
        <v>0</v>
      </c>
      <c r="I126" s="47">
        <v>3734083</v>
      </c>
      <c r="J126" s="47">
        <v>17146</v>
      </c>
      <c r="K126" s="47">
        <v>0</v>
      </c>
      <c r="L126" s="47">
        <v>0</v>
      </c>
      <c r="M126" s="47">
        <v>0</v>
      </c>
      <c r="N126" s="47">
        <f t="shared" si="21"/>
        <v>21101897</v>
      </c>
      <c r="O126" s="48">
        <f t="shared" si="15"/>
        <v>127.85309122194755</v>
      </c>
      <c r="P126" s="9"/>
    </row>
    <row r="127" spans="1:16">
      <c r="A127" s="12"/>
      <c r="B127" s="25">
        <v>384</v>
      </c>
      <c r="C127" s="20" t="s">
        <v>134</v>
      </c>
      <c r="D127" s="47">
        <v>0</v>
      </c>
      <c r="E127" s="47">
        <v>484724</v>
      </c>
      <c r="F127" s="47">
        <v>0</v>
      </c>
      <c r="G127" s="47">
        <v>838000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21"/>
        <v>1322724</v>
      </c>
      <c r="O127" s="48">
        <f t="shared" si="15"/>
        <v>8.0141776937618143</v>
      </c>
      <c r="P127" s="9"/>
    </row>
    <row r="128" spans="1:16">
      <c r="A128" s="12"/>
      <c r="B128" s="25">
        <v>389.3</v>
      </c>
      <c r="C128" s="20" t="s">
        <v>135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-7182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1"/>
        <v>-7182</v>
      </c>
      <c r="O128" s="48">
        <f t="shared" si="15"/>
        <v>-4.3514613930492947E-2</v>
      </c>
      <c r="P128" s="9"/>
    </row>
    <row r="129" spans="1:119">
      <c r="A129" s="12"/>
      <c r="B129" s="25">
        <v>389.4</v>
      </c>
      <c r="C129" s="20" t="s">
        <v>136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43111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1"/>
        <v>43111</v>
      </c>
      <c r="O129" s="48">
        <f t="shared" si="15"/>
        <v>0.26120280160922882</v>
      </c>
      <c r="P129" s="9"/>
    </row>
    <row r="130" spans="1:119">
      <c r="A130" s="12"/>
      <c r="B130" s="25">
        <v>389.5</v>
      </c>
      <c r="C130" s="20" t="s">
        <v>137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-5123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21"/>
        <v>-5123</v>
      </c>
      <c r="O130" s="48">
        <f t="shared" si="15"/>
        <v>-3.1039455188793565E-2</v>
      </c>
      <c r="P130" s="9"/>
    </row>
    <row r="131" spans="1:119">
      <c r="A131" s="12"/>
      <c r="B131" s="25">
        <v>389.6</v>
      </c>
      <c r="C131" s="20" t="s">
        <v>138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966259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21"/>
        <v>966259</v>
      </c>
      <c r="O131" s="48">
        <f t="shared" si="15"/>
        <v>5.8544120498279293</v>
      </c>
      <c r="P131" s="9"/>
    </row>
    <row r="132" spans="1:119">
      <c r="A132" s="12"/>
      <c r="B132" s="25">
        <v>389.7</v>
      </c>
      <c r="C132" s="20" t="s">
        <v>139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2593106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1"/>
        <v>2593106</v>
      </c>
      <c r="O132" s="48">
        <f t="shared" si="15"/>
        <v>15.711223401677088</v>
      </c>
      <c r="P132" s="9"/>
    </row>
    <row r="133" spans="1:119" ht="15.75" thickBot="1">
      <c r="A133" s="12"/>
      <c r="B133" s="25">
        <v>389.9</v>
      </c>
      <c r="C133" s="20" t="s">
        <v>140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44434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21"/>
        <v>44434</v>
      </c>
      <c r="O133" s="48">
        <f>(N133/O$136)</f>
        <v>0.26921865154379332</v>
      </c>
      <c r="P133" s="9"/>
    </row>
    <row r="134" spans="1:119" ht="16.5" thickBot="1">
      <c r="A134" s="14" t="s">
        <v>101</v>
      </c>
      <c r="B134" s="23"/>
      <c r="C134" s="22"/>
      <c r="D134" s="15">
        <f t="shared" ref="D134:M134" si="22">SUM(D5,D11,D26,D58,D108,D117,D125)</f>
        <v>86309302</v>
      </c>
      <c r="E134" s="15">
        <f t="shared" si="22"/>
        <v>65110307</v>
      </c>
      <c r="F134" s="15">
        <f t="shared" si="22"/>
        <v>4590013</v>
      </c>
      <c r="G134" s="15">
        <f t="shared" si="22"/>
        <v>10643119</v>
      </c>
      <c r="H134" s="15">
        <f t="shared" si="22"/>
        <v>0</v>
      </c>
      <c r="I134" s="15">
        <f t="shared" si="22"/>
        <v>43752324</v>
      </c>
      <c r="J134" s="15">
        <f t="shared" si="22"/>
        <v>11247137</v>
      </c>
      <c r="K134" s="15">
        <f t="shared" si="22"/>
        <v>0</v>
      </c>
      <c r="L134" s="15">
        <f t="shared" si="22"/>
        <v>0</v>
      </c>
      <c r="M134" s="15">
        <f t="shared" si="22"/>
        <v>0</v>
      </c>
      <c r="N134" s="15">
        <f t="shared" si="21"/>
        <v>221652202</v>
      </c>
      <c r="O134" s="38">
        <f>(N134/O$136)</f>
        <v>1342.9560006785905</v>
      </c>
      <c r="P134" s="6"/>
      <c r="Q134" s="2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</row>
    <row r="135" spans="1:119">
      <c r="A135" s="16"/>
      <c r="B135" s="18"/>
      <c r="C135" s="18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9"/>
    </row>
    <row r="136" spans="1:119">
      <c r="A136" s="41"/>
      <c r="B136" s="42"/>
      <c r="C136" s="42"/>
      <c r="D136" s="43"/>
      <c r="E136" s="43"/>
      <c r="F136" s="43"/>
      <c r="G136" s="43"/>
      <c r="H136" s="43"/>
      <c r="I136" s="43"/>
      <c r="J136" s="43"/>
      <c r="K136" s="43"/>
      <c r="L136" s="119" t="s">
        <v>147</v>
      </c>
      <c r="M136" s="119"/>
      <c r="N136" s="119"/>
      <c r="O136" s="44">
        <v>165048</v>
      </c>
    </row>
    <row r="137" spans="1:119">
      <c r="A137" s="120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8"/>
    </row>
    <row r="138" spans="1:119" ht="15.75" customHeight="1" thickBot="1">
      <c r="A138" s="121" t="s">
        <v>164</v>
      </c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1"/>
    </row>
  </sheetData>
  <mergeCells count="10">
    <mergeCell ref="A138:O138"/>
    <mergeCell ref="A137:O137"/>
    <mergeCell ref="L136:N136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146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61303209</v>
      </c>
      <c r="E5" s="27">
        <f t="shared" si="0"/>
        <v>32725994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94029203</v>
      </c>
      <c r="O5" s="33">
        <f t="shared" ref="O5:O36" si="2">(N5/O$125)</f>
        <v>570.19534040398526</v>
      </c>
      <c r="P5" s="6"/>
    </row>
    <row r="6" spans="1:133">
      <c r="A6" s="12"/>
      <c r="B6" s="25">
        <v>311</v>
      </c>
      <c r="C6" s="20" t="s">
        <v>3</v>
      </c>
      <c r="D6" s="47">
        <v>59745912</v>
      </c>
      <c r="E6" s="47">
        <v>25403949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85149861</v>
      </c>
      <c r="O6" s="48">
        <f t="shared" si="2"/>
        <v>516.35079772235258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369859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369859</v>
      </c>
      <c r="O7" s="48">
        <f t="shared" si="2"/>
        <v>2.2428338396793346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899054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899054</v>
      </c>
      <c r="O8" s="48">
        <f t="shared" si="2"/>
        <v>5.4518850018495275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4745795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4745795</v>
      </c>
      <c r="O9" s="48">
        <f t="shared" si="2"/>
        <v>28.778614613084951</v>
      </c>
      <c r="P9" s="9"/>
    </row>
    <row r="10" spans="1:133">
      <c r="A10" s="12"/>
      <c r="B10" s="25">
        <v>312.42</v>
      </c>
      <c r="C10" s="20" t="s">
        <v>150</v>
      </c>
      <c r="D10" s="47">
        <v>0</v>
      </c>
      <c r="E10" s="47">
        <v>1307337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1307337</v>
      </c>
      <c r="O10" s="48">
        <f t="shared" si="2"/>
        <v>7.9277228983608943</v>
      </c>
      <c r="P10" s="9"/>
    </row>
    <row r="11" spans="1:133">
      <c r="A11" s="12"/>
      <c r="B11" s="25">
        <v>315</v>
      </c>
      <c r="C11" s="20" t="s">
        <v>14</v>
      </c>
      <c r="D11" s="47">
        <v>1557297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1557297</v>
      </c>
      <c r="O11" s="48">
        <f t="shared" si="2"/>
        <v>9.4434863286579702</v>
      </c>
      <c r="P11" s="9"/>
    </row>
    <row r="12" spans="1:133" ht="15.75">
      <c r="A12" s="29" t="s">
        <v>166</v>
      </c>
      <c r="B12" s="30"/>
      <c r="C12" s="31"/>
      <c r="D12" s="32">
        <f t="shared" ref="D12:M12" si="3">SUM(D13:D16)</f>
        <v>89033</v>
      </c>
      <c r="E12" s="32">
        <f t="shared" si="3"/>
        <v>31141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2331808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34459</v>
      </c>
      <c r="N12" s="45">
        <f t="shared" si="1"/>
        <v>2486441</v>
      </c>
      <c r="O12" s="46">
        <f t="shared" si="2"/>
        <v>15.077837811615032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31141</v>
      </c>
      <c r="F13" s="47">
        <v>0</v>
      </c>
      <c r="G13" s="47">
        <v>0</v>
      </c>
      <c r="H13" s="47">
        <v>0</v>
      </c>
      <c r="I13" s="47">
        <v>2277608</v>
      </c>
      <c r="J13" s="47">
        <v>0</v>
      </c>
      <c r="K13" s="47">
        <v>0</v>
      </c>
      <c r="L13" s="47">
        <v>0</v>
      </c>
      <c r="M13" s="47">
        <v>34459</v>
      </c>
      <c r="N13" s="47">
        <f t="shared" si="1"/>
        <v>2343208</v>
      </c>
      <c r="O13" s="48">
        <f t="shared" si="2"/>
        <v>14.209269467032934</v>
      </c>
      <c r="P13" s="9"/>
    </row>
    <row r="14" spans="1:133">
      <c r="A14" s="12"/>
      <c r="B14" s="25">
        <v>323.5</v>
      </c>
      <c r="C14" s="20" t="s">
        <v>16</v>
      </c>
      <c r="D14" s="47">
        <v>54113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54113</v>
      </c>
      <c r="O14" s="48">
        <f t="shared" si="2"/>
        <v>0.32814252881927392</v>
      </c>
      <c r="P14" s="9"/>
    </row>
    <row r="15" spans="1:133">
      <c r="A15" s="12"/>
      <c r="B15" s="25">
        <v>323.7</v>
      </c>
      <c r="C15" s="20" t="s">
        <v>17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40000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40000</v>
      </c>
      <c r="O15" s="48">
        <f t="shared" si="2"/>
        <v>0.2425609586009084</v>
      </c>
      <c r="P15" s="9"/>
    </row>
    <row r="16" spans="1:133">
      <c r="A16" s="12"/>
      <c r="B16" s="25">
        <v>329</v>
      </c>
      <c r="C16" s="20" t="s">
        <v>167</v>
      </c>
      <c r="D16" s="47">
        <v>34920</v>
      </c>
      <c r="E16" s="47">
        <v>0</v>
      </c>
      <c r="F16" s="47">
        <v>0</v>
      </c>
      <c r="G16" s="47">
        <v>0</v>
      </c>
      <c r="H16" s="47">
        <v>0</v>
      </c>
      <c r="I16" s="47">
        <v>14200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49120</v>
      </c>
      <c r="O16" s="48">
        <f t="shared" si="2"/>
        <v>0.29786485716191552</v>
      </c>
      <c r="P16" s="9"/>
    </row>
    <row r="17" spans="1:16" ht="15.75">
      <c r="A17" s="29" t="s">
        <v>31</v>
      </c>
      <c r="B17" s="30"/>
      <c r="C17" s="31"/>
      <c r="D17" s="32">
        <f t="shared" ref="D17:M17" si="4">SUM(D18:D46)</f>
        <v>16194670</v>
      </c>
      <c r="E17" s="32">
        <f t="shared" si="4"/>
        <v>5661039</v>
      </c>
      <c r="F17" s="32">
        <f t="shared" si="4"/>
        <v>0</v>
      </c>
      <c r="G17" s="32">
        <f t="shared" si="4"/>
        <v>33554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20256</v>
      </c>
      <c r="N17" s="45">
        <f t="shared" si="1"/>
        <v>21909519</v>
      </c>
      <c r="O17" s="46">
        <f t="shared" si="2"/>
        <v>132.85984827812038</v>
      </c>
      <c r="P17" s="10"/>
    </row>
    <row r="18" spans="1:16">
      <c r="A18" s="12"/>
      <c r="B18" s="25">
        <v>331.1</v>
      </c>
      <c r="C18" s="20" t="s">
        <v>29</v>
      </c>
      <c r="D18" s="47">
        <v>55150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55150</v>
      </c>
      <c r="O18" s="48">
        <f t="shared" si="2"/>
        <v>0.33443092167100247</v>
      </c>
      <c r="P18" s="9"/>
    </row>
    <row r="19" spans="1:16">
      <c r="A19" s="12"/>
      <c r="B19" s="25">
        <v>331.2</v>
      </c>
      <c r="C19" s="20" t="s">
        <v>30</v>
      </c>
      <c r="D19" s="47">
        <v>860606</v>
      </c>
      <c r="E19" s="47">
        <v>467449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1328055</v>
      </c>
      <c r="O19" s="48">
        <f t="shared" si="2"/>
        <v>8.0533573468682356</v>
      </c>
      <c r="P19" s="9"/>
    </row>
    <row r="20" spans="1:16">
      <c r="A20" s="12"/>
      <c r="B20" s="25">
        <v>331.42</v>
      </c>
      <c r="C20" s="20" t="s">
        <v>36</v>
      </c>
      <c r="D20" s="47">
        <v>896008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6" si="5">SUM(D20:M20)</f>
        <v>896008</v>
      </c>
      <c r="O20" s="48">
        <f t="shared" si="2"/>
        <v>5.4334139848520682</v>
      </c>
      <c r="P20" s="9"/>
    </row>
    <row r="21" spans="1:16">
      <c r="A21" s="12"/>
      <c r="B21" s="25">
        <v>331.49</v>
      </c>
      <c r="C21" s="20" t="s">
        <v>37</v>
      </c>
      <c r="D21" s="47">
        <v>363585</v>
      </c>
      <c r="E21" s="47">
        <v>39642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403227</v>
      </c>
      <c r="O21" s="48">
        <f t="shared" si="2"/>
        <v>2.4451781913442123</v>
      </c>
      <c r="P21" s="9"/>
    </row>
    <row r="22" spans="1:16">
      <c r="A22" s="12"/>
      <c r="B22" s="25">
        <v>331.5</v>
      </c>
      <c r="C22" s="20" t="s">
        <v>32</v>
      </c>
      <c r="D22" s="47">
        <v>425181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425181</v>
      </c>
      <c r="O22" s="48">
        <f t="shared" si="2"/>
        <v>2.5783077734723205</v>
      </c>
      <c r="P22" s="9"/>
    </row>
    <row r="23" spans="1:16">
      <c r="A23" s="12"/>
      <c r="B23" s="25">
        <v>331.65</v>
      </c>
      <c r="C23" s="20" t="s">
        <v>38</v>
      </c>
      <c r="D23" s="47">
        <v>0</v>
      </c>
      <c r="E23" s="47">
        <v>182435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182435</v>
      </c>
      <c r="O23" s="48">
        <f t="shared" si="2"/>
        <v>1.106290212058918</v>
      </c>
      <c r="P23" s="9"/>
    </row>
    <row r="24" spans="1:16">
      <c r="A24" s="12"/>
      <c r="B24" s="25">
        <v>331.7</v>
      </c>
      <c r="C24" s="20" t="s">
        <v>33</v>
      </c>
      <c r="D24" s="47">
        <v>29330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29330</v>
      </c>
      <c r="O24" s="48">
        <f t="shared" si="2"/>
        <v>0.17785782289411609</v>
      </c>
      <c r="P24" s="9"/>
    </row>
    <row r="25" spans="1:16">
      <c r="A25" s="12"/>
      <c r="B25" s="25">
        <v>331.9</v>
      </c>
      <c r="C25" s="20" t="s">
        <v>34</v>
      </c>
      <c r="D25" s="47">
        <v>0</v>
      </c>
      <c r="E25" s="47">
        <v>9445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9445</v>
      </c>
      <c r="O25" s="48">
        <f t="shared" si="2"/>
        <v>5.7274706349639493E-2</v>
      </c>
      <c r="P25" s="9"/>
    </row>
    <row r="26" spans="1:16">
      <c r="A26" s="12"/>
      <c r="B26" s="25">
        <v>334.2</v>
      </c>
      <c r="C26" s="20" t="s">
        <v>35</v>
      </c>
      <c r="D26" s="47">
        <v>181191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181191</v>
      </c>
      <c r="O26" s="48">
        <f t="shared" si="2"/>
        <v>1.0987465662464297</v>
      </c>
      <c r="P26" s="9"/>
    </row>
    <row r="27" spans="1:16">
      <c r="A27" s="12"/>
      <c r="B27" s="25">
        <v>334.36</v>
      </c>
      <c r="C27" s="20" t="s">
        <v>39</v>
      </c>
      <c r="D27" s="47">
        <v>0</v>
      </c>
      <c r="E27" s="47">
        <v>427656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3" si="6">SUM(D27:M27)</f>
        <v>427656</v>
      </c>
      <c r="O27" s="48">
        <f t="shared" si="2"/>
        <v>2.5933162327857522</v>
      </c>
      <c r="P27" s="9"/>
    </row>
    <row r="28" spans="1:16">
      <c r="A28" s="12"/>
      <c r="B28" s="25">
        <v>334.42</v>
      </c>
      <c r="C28" s="20" t="s">
        <v>41</v>
      </c>
      <c r="D28" s="47">
        <v>239612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239612</v>
      </c>
      <c r="O28" s="48">
        <f t="shared" si="2"/>
        <v>1.4530129103070215</v>
      </c>
      <c r="P28" s="9"/>
    </row>
    <row r="29" spans="1:16">
      <c r="A29" s="12"/>
      <c r="B29" s="25">
        <v>334.49</v>
      </c>
      <c r="C29" s="20" t="s">
        <v>42</v>
      </c>
      <c r="D29" s="47">
        <v>22645</v>
      </c>
      <c r="E29" s="47">
        <v>71473</v>
      </c>
      <c r="F29" s="47">
        <v>0</v>
      </c>
      <c r="G29" s="47">
        <v>14087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108205</v>
      </c>
      <c r="O29" s="48">
        <f t="shared" si="2"/>
        <v>0.65615771313528226</v>
      </c>
      <c r="P29" s="9"/>
    </row>
    <row r="30" spans="1:16">
      <c r="A30" s="12"/>
      <c r="B30" s="25">
        <v>334.69</v>
      </c>
      <c r="C30" s="20" t="s">
        <v>44</v>
      </c>
      <c r="D30" s="47">
        <v>0</v>
      </c>
      <c r="E30" s="47">
        <v>37488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37488</v>
      </c>
      <c r="O30" s="48">
        <f t="shared" si="2"/>
        <v>0.22732813040077135</v>
      </c>
      <c r="P30" s="9"/>
    </row>
    <row r="31" spans="1:16">
      <c r="A31" s="12"/>
      <c r="B31" s="25">
        <v>334.7</v>
      </c>
      <c r="C31" s="20" t="s">
        <v>45</v>
      </c>
      <c r="D31" s="47">
        <v>1050114</v>
      </c>
      <c r="E31" s="47">
        <v>0</v>
      </c>
      <c r="F31" s="47">
        <v>0</v>
      </c>
      <c r="G31" s="47">
        <v>19467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1069581</v>
      </c>
      <c r="O31" s="48">
        <f t="shared" si="2"/>
        <v>6.4859648165329551</v>
      </c>
      <c r="P31" s="9"/>
    </row>
    <row r="32" spans="1:16">
      <c r="A32" s="12"/>
      <c r="B32" s="25">
        <v>335.12</v>
      </c>
      <c r="C32" s="20" t="s">
        <v>46</v>
      </c>
      <c r="D32" s="47">
        <v>3562423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3562423</v>
      </c>
      <c r="O32" s="48">
        <f t="shared" si="2"/>
        <v>21.602618445548096</v>
      </c>
      <c r="P32" s="9"/>
    </row>
    <row r="33" spans="1:16">
      <c r="A33" s="12"/>
      <c r="B33" s="25">
        <v>335.13</v>
      </c>
      <c r="C33" s="20" t="s">
        <v>47</v>
      </c>
      <c r="D33" s="47">
        <v>42193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42193</v>
      </c>
      <c r="O33" s="48">
        <f t="shared" si="2"/>
        <v>0.25585936315620317</v>
      </c>
      <c r="P33" s="9"/>
    </row>
    <row r="34" spans="1:16">
      <c r="A34" s="12"/>
      <c r="B34" s="25">
        <v>335.14</v>
      </c>
      <c r="C34" s="20" t="s">
        <v>48</v>
      </c>
      <c r="D34" s="47">
        <v>48351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48351</v>
      </c>
      <c r="O34" s="48">
        <f t="shared" si="2"/>
        <v>0.29320162273281303</v>
      </c>
      <c r="P34" s="9"/>
    </row>
    <row r="35" spans="1:16">
      <c r="A35" s="12"/>
      <c r="B35" s="25">
        <v>335.15</v>
      </c>
      <c r="C35" s="20" t="s">
        <v>49</v>
      </c>
      <c r="D35" s="47">
        <v>49372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49372</v>
      </c>
      <c r="O35" s="48">
        <f t="shared" si="2"/>
        <v>0.29939299120110124</v>
      </c>
      <c r="P35" s="9"/>
    </row>
    <row r="36" spans="1:16">
      <c r="A36" s="12"/>
      <c r="B36" s="25">
        <v>335.16</v>
      </c>
      <c r="C36" s="20" t="s">
        <v>50</v>
      </c>
      <c r="D36" s="47">
        <v>236750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236750</v>
      </c>
      <c r="O36" s="48">
        <f t="shared" si="2"/>
        <v>1.4356576737191264</v>
      </c>
      <c r="P36" s="9"/>
    </row>
    <row r="37" spans="1:16">
      <c r="A37" s="12"/>
      <c r="B37" s="25">
        <v>335.18</v>
      </c>
      <c r="C37" s="20" t="s">
        <v>51</v>
      </c>
      <c r="D37" s="47">
        <v>7631497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7631497</v>
      </c>
      <c r="O37" s="48">
        <f t="shared" ref="O37:O68" si="7">(N37/O$125)</f>
        <v>46.277580696998918</v>
      </c>
      <c r="P37" s="9"/>
    </row>
    <row r="38" spans="1:16">
      <c r="A38" s="12"/>
      <c r="B38" s="25">
        <v>335.21</v>
      </c>
      <c r="C38" s="20" t="s">
        <v>52</v>
      </c>
      <c r="D38" s="47">
        <v>0</v>
      </c>
      <c r="E38" s="47">
        <v>8579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20256</v>
      </c>
      <c r="N38" s="47">
        <f t="shared" si="6"/>
        <v>28835</v>
      </c>
      <c r="O38" s="48">
        <f t="shared" si="7"/>
        <v>0.17485613103142983</v>
      </c>
      <c r="P38" s="9"/>
    </row>
    <row r="39" spans="1:16">
      <c r="A39" s="12"/>
      <c r="B39" s="25">
        <v>335.49</v>
      </c>
      <c r="C39" s="20" t="s">
        <v>53</v>
      </c>
      <c r="D39" s="47">
        <v>0</v>
      </c>
      <c r="E39" s="47">
        <v>2588030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2588030</v>
      </c>
      <c r="O39" s="48">
        <f t="shared" si="7"/>
        <v>15.693875942197723</v>
      </c>
      <c r="P39" s="9"/>
    </row>
    <row r="40" spans="1:16">
      <c r="A40" s="12"/>
      <c r="B40" s="25">
        <v>335.5</v>
      </c>
      <c r="C40" s="20" t="s">
        <v>54</v>
      </c>
      <c r="D40" s="47">
        <v>0</v>
      </c>
      <c r="E40" s="47">
        <v>1110106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1110106</v>
      </c>
      <c r="O40" s="48">
        <f t="shared" si="7"/>
        <v>6.7317093877155001</v>
      </c>
      <c r="P40" s="9"/>
    </row>
    <row r="41" spans="1:16">
      <c r="A41" s="12"/>
      <c r="B41" s="25">
        <v>335.69</v>
      </c>
      <c r="C41" s="20" t="s">
        <v>55</v>
      </c>
      <c r="D41" s="47">
        <v>0</v>
      </c>
      <c r="E41" s="47">
        <v>9223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9223</v>
      </c>
      <c r="O41" s="48">
        <f t="shared" si="7"/>
        <v>5.5928493029404454E-2</v>
      </c>
      <c r="P41" s="9"/>
    </row>
    <row r="42" spans="1:16">
      <c r="A42" s="12"/>
      <c r="B42" s="25">
        <v>335.7</v>
      </c>
      <c r="C42" s="20" t="s">
        <v>56</v>
      </c>
      <c r="D42" s="47">
        <v>0</v>
      </c>
      <c r="E42" s="47">
        <v>45808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45808</v>
      </c>
      <c r="O42" s="48">
        <f t="shared" si="7"/>
        <v>0.27778080978976027</v>
      </c>
      <c r="P42" s="9"/>
    </row>
    <row r="43" spans="1:16">
      <c r="A43" s="12"/>
      <c r="B43" s="25">
        <v>335.9</v>
      </c>
      <c r="C43" s="20" t="s">
        <v>151</v>
      </c>
      <c r="D43" s="47">
        <v>21665</v>
      </c>
      <c r="E43" s="47">
        <v>27567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49232</v>
      </c>
      <c r="O43" s="48">
        <f t="shared" si="7"/>
        <v>0.29854402784599804</v>
      </c>
      <c r="P43" s="9"/>
    </row>
    <row r="44" spans="1:16">
      <c r="A44" s="12"/>
      <c r="B44" s="25">
        <v>337.3</v>
      </c>
      <c r="C44" s="20" t="s">
        <v>58</v>
      </c>
      <c r="D44" s="47">
        <v>35032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35032</v>
      </c>
      <c r="O44" s="48">
        <f t="shared" si="7"/>
        <v>0.21243488754267556</v>
      </c>
      <c r="P44" s="9"/>
    </row>
    <row r="45" spans="1:16">
      <c r="A45" s="12"/>
      <c r="B45" s="25">
        <v>338</v>
      </c>
      <c r="C45" s="20" t="s">
        <v>59</v>
      </c>
      <c r="D45" s="47">
        <v>315962</v>
      </c>
      <c r="E45" s="47">
        <v>636138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952100</v>
      </c>
      <c r="O45" s="48">
        <f t="shared" si="7"/>
        <v>5.773557217098122</v>
      </c>
      <c r="P45" s="9"/>
    </row>
    <row r="46" spans="1:16">
      <c r="A46" s="12"/>
      <c r="B46" s="25">
        <v>339</v>
      </c>
      <c r="C46" s="20" t="s">
        <v>60</v>
      </c>
      <c r="D46" s="47">
        <v>128003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128003</v>
      </c>
      <c r="O46" s="48">
        <f t="shared" si="7"/>
        <v>0.77621325959480192</v>
      </c>
      <c r="P46" s="9"/>
    </row>
    <row r="47" spans="1:16" ht="15.75">
      <c r="A47" s="29" t="s">
        <v>65</v>
      </c>
      <c r="B47" s="30"/>
      <c r="C47" s="31"/>
      <c r="D47" s="32">
        <f t="shared" ref="D47:M47" si="8">SUM(D48:D93)</f>
        <v>10572451</v>
      </c>
      <c r="E47" s="32">
        <f t="shared" si="8"/>
        <v>12334389</v>
      </c>
      <c r="F47" s="32">
        <f t="shared" si="8"/>
        <v>0</v>
      </c>
      <c r="G47" s="32">
        <f t="shared" si="8"/>
        <v>4491</v>
      </c>
      <c r="H47" s="32">
        <f t="shared" si="8"/>
        <v>0</v>
      </c>
      <c r="I47" s="32">
        <f t="shared" si="8"/>
        <v>25735749</v>
      </c>
      <c r="J47" s="32">
        <f t="shared" si="8"/>
        <v>11550508</v>
      </c>
      <c r="K47" s="32">
        <f t="shared" si="8"/>
        <v>0</v>
      </c>
      <c r="L47" s="32">
        <f t="shared" si="8"/>
        <v>0</v>
      </c>
      <c r="M47" s="32">
        <f t="shared" si="8"/>
        <v>12673915</v>
      </c>
      <c r="N47" s="32">
        <f>SUM(D47:M47)</f>
        <v>72871503</v>
      </c>
      <c r="O47" s="46">
        <f t="shared" si="7"/>
        <v>441.89454055922431</v>
      </c>
      <c r="P47" s="10"/>
    </row>
    <row r="48" spans="1:16">
      <c r="A48" s="12"/>
      <c r="B48" s="25">
        <v>341.1</v>
      </c>
      <c r="C48" s="20" t="s">
        <v>68</v>
      </c>
      <c r="D48" s="47">
        <v>885525</v>
      </c>
      <c r="E48" s="47">
        <v>709577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1595102</v>
      </c>
      <c r="O48" s="48">
        <f t="shared" si="7"/>
        <v>9.672736754655654</v>
      </c>
      <c r="P48" s="9"/>
    </row>
    <row r="49" spans="1:16">
      <c r="A49" s="12"/>
      <c r="B49" s="25">
        <v>341.2</v>
      </c>
      <c r="C49" s="20" t="s">
        <v>69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11550508</v>
      </c>
      <c r="K49" s="47">
        <v>0</v>
      </c>
      <c r="L49" s="47">
        <v>0</v>
      </c>
      <c r="M49" s="47">
        <v>0</v>
      </c>
      <c r="N49" s="47">
        <f t="shared" ref="N49:N93" si="9">SUM(D49:M49)</f>
        <v>11550508</v>
      </c>
      <c r="O49" s="48">
        <f t="shared" si="7"/>
        <v>70.042557320186532</v>
      </c>
      <c r="P49" s="9"/>
    </row>
    <row r="50" spans="1:16">
      <c r="A50" s="12"/>
      <c r="B50" s="25">
        <v>341.3</v>
      </c>
      <c r="C50" s="20" t="s">
        <v>70</v>
      </c>
      <c r="D50" s="47">
        <v>3251199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3251199</v>
      </c>
      <c r="O50" s="48">
        <f t="shared" si="7"/>
        <v>19.715348651057869</v>
      </c>
      <c r="P50" s="9"/>
    </row>
    <row r="51" spans="1:16">
      <c r="A51" s="12"/>
      <c r="B51" s="25">
        <v>341.52</v>
      </c>
      <c r="C51" s="20" t="s">
        <v>71</v>
      </c>
      <c r="D51" s="47">
        <v>138433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138433</v>
      </c>
      <c r="O51" s="48">
        <f t="shared" si="7"/>
        <v>0.8394610295499888</v>
      </c>
      <c r="P51" s="9"/>
    </row>
    <row r="52" spans="1:16">
      <c r="A52" s="12"/>
      <c r="B52" s="25">
        <v>341.8</v>
      </c>
      <c r="C52" s="20" t="s">
        <v>72</v>
      </c>
      <c r="D52" s="47">
        <v>2630523</v>
      </c>
      <c r="E52" s="47">
        <v>42780</v>
      </c>
      <c r="F52" s="47">
        <v>0</v>
      </c>
      <c r="G52" s="47">
        <v>0</v>
      </c>
      <c r="H52" s="47">
        <v>0</v>
      </c>
      <c r="I52" s="47">
        <v>243983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2917286</v>
      </c>
      <c r="O52" s="48">
        <f t="shared" si="7"/>
        <v>17.690492216825241</v>
      </c>
      <c r="P52" s="9"/>
    </row>
    <row r="53" spans="1:16">
      <c r="A53" s="12"/>
      <c r="B53" s="25">
        <v>341.9</v>
      </c>
      <c r="C53" s="20" t="s">
        <v>73</v>
      </c>
      <c r="D53" s="47">
        <v>1631444</v>
      </c>
      <c r="E53" s="47">
        <v>1371181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3002625</v>
      </c>
      <c r="O53" s="48">
        <f t="shared" si="7"/>
        <v>18.207989957976313</v>
      </c>
      <c r="P53" s="9"/>
    </row>
    <row r="54" spans="1:16">
      <c r="A54" s="12"/>
      <c r="B54" s="25">
        <v>342.1</v>
      </c>
      <c r="C54" s="20" t="s">
        <v>74</v>
      </c>
      <c r="D54" s="47">
        <v>410200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410200</v>
      </c>
      <c r="O54" s="48">
        <f t="shared" si="7"/>
        <v>2.4874626304523155</v>
      </c>
      <c r="P54" s="9"/>
    </row>
    <row r="55" spans="1:16">
      <c r="A55" s="12"/>
      <c r="B55" s="25">
        <v>342.2</v>
      </c>
      <c r="C55" s="20" t="s">
        <v>75</v>
      </c>
      <c r="D55" s="47">
        <v>414762</v>
      </c>
      <c r="E55" s="47">
        <v>0</v>
      </c>
      <c r="F55" s="47">
        <v>0</v>
      </c>
      <c r="G55" s="47">
        <v>4491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10372377</v>
      </c>
      <c r="N55" s="47">
        <f t="shared" si="9"/>
        <v>10791630</v>
      </c>
      <c r="O55" s="48">
        <f t="shared" si="7"/>
        <v>65.440702941658031</v>
      </c>
      <c r="P55" s="9"/>
    </row>
    <row r="56" spans="1:16">
      <c r="A56" s="12"/>
      <c r="B56" s="25">
        <v>342.3</v>
      </c>
      <c r="C56" s="20" t="s">
        <v>76</v>
      </c>
      <c r="D56" s="47">
        <v>445427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445427</v>
      </c>
      <c r="O56" s="48">
        <f t="shared" si="7"/>
        <v>2.7010800026681707</v>
      </c>
      <c r="P56" s="9"/>
    </row>
    <row r="57" spans="1:16">
      <c r="A57" s="12"/>
      <c r="B57" s="25">
        <v>342.4</v>
      </c>
      <c r="C57" s="20" t="s">
        <v>77</v>
      </c>
      <c r="D57" s="47">
        <v>3520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2301538</v>
      </c>
      <c r="N57" s="47">
        <f t="shared" si="9"/>
        <v>2305058</v>
      </c>
      <c r="O57" s="48">
        <f t="shared" si="7"/>
        <v>13.977926952767318</v>
      </c>
      <c r="P57" s="9"/>
    </row>
    <row r="58" spans="1:16">
      <c r="A58" s="12"/>
      <c r="B58" s="25">
        <v>342.5</v>
      </c>
      <c r="C58" s="20" t="s">
        <v>78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3700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3700</v>
      </c>
      <c r="O58" s="48">
        <f t="shared" si="7"/>
        <v>2.2436888670584028E-2</v>
      </c>
      <c r="P58" s="9"/>
    </row>
    <row r="59" spans="1:16">
      <c r="A59" s="12"/>
      <c r="B59" s="25">
        <v>342.6</v>
      </c>
      <c r="C59" s="20" t="s">
        <v>79</v>
      </c>
      <c r="D59" s="47">
        <v>0</v>
      </c>
      <c r="E59" s="47">
        <v>2555673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2555673</v>
      </c>
      <c r="O59" s="48">
        <f t="shared" si="7"/>
        <v>15.497662318761483</v>
      </c>
      <c r="P59" s="9"/>
    </row>
    <row r="60" spans="1:16">
      <c r="A60" s="12"/>
      <c r="B60" s="25">
        <v>342.9</v>
      </c>
      <c r="C60" s="20" t="s">
        <v>80</v>
      </c>
      <c r="D60" s="47">
        <v>0</v>
      </c>
      <c r="E60" s="47">
        <v>1030931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1030931</v>
      </c>
      <c r="O60" s="48">
        <f t="shared" si="7"/>
        <v>6.2515902902848275</v>
      </c>
      <c r="P60" s="9"/>
    </row>
    <row r="61" spans="1:16">
      <c r="A61" s="12"/>
      <c r="B61" s="25">
        <v>343.3</v>
      </c>
      <c r="C61" s="20" t="s">
        <v>81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13325346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13325346</v>
      </c>
      <c r="O61" s="48">
        <f t="shared" si="7"/>
        <v>80.805217486219505</v>
      </c>
      <c r="P61" s="9"/>
    </row>
    <row r="62" spans="1:16">
      <c r="A62" s="12"/>
      <c r="B62" s="25">
        <v>343.4</v>
      </c>
      <c r="C62" s="20" t="s">
        <v>82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2506644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2506644</v>
      </c>
      <c r="O62" s="48">
        <f t="shared" si="7"/>
        <v>15.200349287780385</v>
      </c>
      <c r="P62" s="9"/>
    </row>
    <row r="63" spans="1:16">
      <c r="A63" s="12"/>
      <c r="B63" s="25">
        <v>343.5</v>
      </c>
      <c r="C63" s="20" t="s">
        <v>83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9183274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9183274</v>
      </c>
      <c r="O63" s="48">
        <f t="shared" si="7"/>
        <v>55.687593613369962</v>
      </c>
      <c r="P63" s="9"/>
    </row>
    <row r="64" spans="1:16">
      <c r="A64" s="12"/>
      <c r="B64" s="25">
        <v>343.6</v>
      </c>
      <c r="C64" s="20" t="s">
        <v>84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424330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424330</v>
      </c>
      <c r="O64" s="48">
        <f t="shared" si="7"/>
        <v>2.5731472890780864</v>
      </c>
      <c r="P64" s="9"/>
    </row>
    <row r="65" spans="1:16">
      <c r="A65" s="12"/>
      <c r="B65" s="25">
        <v>343.9</v>
      </c>
      <c r="C65" s="20" t="s">
        <v>85</v>
      </c>
      <c r="D65" s="47">
        <v>15558</v>
      </c>
      <c r="E65" s="47">
        <v>0</v>
      </c>
      <c r="F65" s="47">
        <v>0</v>
      </c>
      <c r="G65" s="47">
        <v>0</v>
      </c>
      <c r="H65" s="47">
        <v>0</v>
      </c>
      <c r="I65" s="47">
        <v>12555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28113</v>
      </c>
      <c r="O65" s="48">
        <f t="shared" si="7"/>
        <v>0.17047790572868343</v>
      </c>
      <c r="P65" s="9"/>
    </row>
    <row r="66" spans="1:16">
      <c r="A66" s="12"/>
      <c r="B66" s="25">
        <v>344.1</v>
      </c>
      <c r="C66" s="20" t="s">
        <v>86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907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907</v>
      </c>
      <c r="O66" s="48">
        <f t="shared" si="7"/>
        <v>5.5000697362755976E-3</v>
      </c>
      <c r="P66" s="9"/>
    </row>
    <row r="67" spans="1:16">
      <c r="A67" s="12"/>
      <c r="B67" s="25">
        <v>344.9</v>
      </c>
      <c r="C67" s="20" t="s">
        <v>88</v>
      </c>
      <c r="D67" s="47">
        <v>4510</v>
      </c>
      <c r="E67" s="47">
        <v>1805909</v>
      </c>
      <c r="F67" s="47">
        <v>0</v>
      </c>
      <c r="G67" s="47">
        <v>0</v>
      </c>
      <c r="H67" s="47">
        <v>0</v>
      </c>
      <c r="I67" s="47">
        <v>35010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1845429</v>
      </c>
      <c r="O67" s="48">
        <f t="shared" si="7"/>
        <v>11.190725681747894</v>
      </c>
      <c r="P67" s="9"/>
    </row>
    <row r="68" spans="1:16">
      <c r="A68" s="12"/>
      <c r="B68" s="25">
        <v>345.9</v>
      </c>
      <c r="C68" s="20" t="s">
        <v>89</v>
      </c>
      <c r="D68" s="47">
        <v>0</v>
      </c>
      <c r="E68" s="47">
        <v>1530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1530</v>
      </c>
      <c r="O68" s="48">
        <f t="shared" si="7"/>
        <v>9.2779566664847463E-3</v>
      </c>
      <c r="P68" s="9"/>
    </row>
    <row r="69" spans="1:16">
      <c r="A69" s="12"/>
      <c r="B69" s="25">
        <v>346.4</v>
      </c>
      <c r="C69" s="20" t="s">
        <v>90</v>
      </c>
      <c r="D69" s="47">
        <v>237105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237105</v>
      </c>
      <c r="O69" s="48">
        <f t="shared" ref="O69:O100" si="10">(N69/O$125)</f>
        <v>1.4378104022267095</v>
      </c>
      <c r="P69" s="9"/>
    </row>
    <row r="70" spans="1:16">
      <c r="A70" s="12"/>
      <c r="B70" s="25">
        <v>347.1</v>
      </c>
      <c r="C70" s="20" t="s">
        <v>91</v>
      </c>
      <c r="D70" s="47">
        <v>84860</v>
      </c>
      <c r="E70" s="47">
        <v>1141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86001</v>
      </c>
      <c r="O70" s="48">
        <f t="shared" si="10"/>
        <v>0.52151212501591804</v>
      </c>
      <c r="P70" s="9"/>
    </row>
    <row r="71" spans="1:16">
      <c r="A71" s="12"/>
      <c r="B71" s="25">
        <v>347.2</v>
      </c>
      <c r="C71" s="20" t="s">
        <v>92</v>
      </c>
      <c r="D71" s="47">
        <v>394661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394661</v>
      </c>
      <c r="O71" s="48">
        <f t="shared" si="10"/>
        <v>2.3932337620598276</v>
      </c>
      <c r="P71" s="9"/>
    </row>
    <row r="72" spans="1:16">
      <c r="A72" s="12"/>
      <c r="B72" s="25">
        <v>348.11</v>
      </c>
      <c r="C72" s="39" t="s">
        <v>102</v>
      </c>
      <c r="D72" s="47">
        <v>0</v>
      </c>
      <c r="E72" s="47">
        <v>600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600</v>
      </c>
      <c r="O72" s="48">
        <f t="shared" si="10"/>
        <v>3.638414379013626E-3</v>
      </c>
      <c r="P72" s="9"/>
    </row>
    <row r="73" spans="1:16">
      <c r="A73" s="12"/>
      <c r="B73" s="25">
        <v>348.12</v>
      </c>
      <c r="C73" s="39" t="s">
        <v>103</v>
      </c>
      <c r="D73" s="47">
        <v>0</v>
      </c>
      <c r="E73" s="47">
        <v>5739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5739</v>
      </c>
      <c r="O73" s="48">
        <f t="shared" si="10"/>
        <v>3.4801433535265332E-2</v>
      </c>
      <c r="P73" s="9"/>
    </row>
    <row r="74" spans="1:16">
      <c r="A74" s="12"/>
      <c r="B74" s="25">
        <v>348.13</v>
      </c>
      <c r="C74" s="39" t="s">
        <v>104</v>
      </c>
      <c r="D74" s="47">
        <v>0</v>
      </c>
      <c r="E74" s="47">
        <v>141282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141282</v>
      </c>
      <c r="O74" s="48">
        <f t="shared" si="10"/>
        <v>0.85673743382633849</v>
      </c>
      <c r="P74" s="9"/>
    </row>
    <row r="75" spans="1:16">
      <c r="A75" s="12"/>
      <c r="B75" s="25">
        <v>348.22</v>
      </c>
      <c r="C75" s="39" t="s">
        <v>105</v>
      </c>
      <c r="D75" s="47">
        <v>0</v>
      </c>
      <c r="E75" s="47">
        <v>14265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14265</v>
      </c>
      <c r="O75" s="48">
        <f t="shared" si="10"/>
        <v>8.6503301861048959E-2</v>
      </c>
      <c r="P75" s="9"/>
    </row>
    <row r="76" spans="1:16">
      <c r="A76" s="12"/>
      <c r="B76" s="25">
        <v>348.23</v>
      </c>
      <c r="C76" s="39" t="s">
        <v>106</v>
      </c>
      <c r="D76" s="47">
        <v>15051</v>
      </c>
      <c r="E76" s="47">
        <v>186349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201400</v>
      </c>
      <c r="O76" s="48">
        <f t="shared" si="10"/>
        <v>1.2212944265555739</v>
      </c>
      <c r="P76" s="9"/>
    </row>
    <row r="77" spans="1:16">
      <c r="A77" s="12"/>
      <c r="B77" s="25">
        <v>348.31</v>
      </c>
      <c r="C77" s="39" t="s">
        <v>107</v>
      </c>
      <c r="D77" s="47">
        <v>0</v>
      </c>
      <c r="E77" s="47">
        <v>764505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764505</v>
      </c>
      <c r="O77" s="48">
        <f t="shared" si="10"/>
        <v>4.6359766413796866</v>
      </c>
      <c r="P77" s="9"/>
    </row>
    <row r="78" spans="1:16">
      <c r="A78" s="12"/>
      <c r="B78" s="25">
        <v>348.32</v>
      </c>
      <c r="C78" s="39" t="s">
        <v>108</v>
      </c>
      <c r="D78" s="47">
        <v>0</v>
      </c>
      <c r="E78" s="47">
        <v>3250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3250</v>
      </c>
      <c r="O78" s="48">
        <f t="shared" si="10"/>
        <v>1.9708077886323807E-2</v>
      </c>
      <c r="P78" s="9"/>
    </row>
    <row r="79" spans="1:16">
      <c r="A79" s="12"/>
      <c r="B79" s="25">
        <v>348.41</v>
      </c>
      <c r="C79" s="39" t="s">
        <v>109</v>
      </c>
      <c r="D79" s="47">
        <v>0</v>
      </c>
      <c r="E79" s="47">
        <v>938850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938850</v>
      </c>
      <c r="O79" s="48">
        <f t="shared" si="10"/>
        <v>5.6932088995615713</v>
      </c>
      <c r="P79" s="9"/>
    </row>
    <row r="80" spans="1:16">
      <c r="A80" s="12"/>
      <c r="B80" s="25">
        <v>348.42</v>
      </c>
      <c r="C80" s="39" t="s">
        <v>110</v>
      </c>
      <c r="D80" s="47">
        <v>0</v>
      </c>
      <c r="E80" s="47">
        <v>161613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161613</v>
      </c>
      <c r="O80" s="48">
        <f t="shared" si="10"/>
        <v>0.98002510505921514</v>
      </c>
      <c r="P80" s="9"/>
    </row>
    <row r="81" spans="1:16">
      <c r="A81" s="12"/>
      <c r="B81" s="25">
        <v>348.48</v>
      </c>
      <c r="C81" s="39" t="s">
        <v>111</v>
      </c>
      <c r="D81" s="47">
        <v>0</v>
      </c>
      <c r="E81" s="47">
        <v>50374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50374</v>
      </c>
      <c r="O81" s="48">
        <f t="shared" si="10"/>
        <v>0.305469143214054</v>
      </c>
      <c r="P81" s="9"/>
    </row>
    <row r="82" spans="1:16">
      <c r="A82" s="12"/>
      <c r="B82" s="25">
        <v>348.52</v>
      </c>
      <c r="C82" s="39" t="s">
        <v>112</v>
      </c>
      <c r="D82" s="47">
        <v>0</v>
      </c>
      <c r="E82" s="47">
        <v>271755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271755</v>
      </c>
      <c r="O82" s="48">
        <f t="shared" si="10"/>
        <v>1.6479288326147465</v>
      </c>
      <c r="P82" s="9"/>
    </row>
    <row r="83" spans="1:16">
      <c r="A83" s="12"/>
      <c r="B83" s="25">
        <v>348.53</v>
      </c>
      <c r="C83" s="39" t="s">
        <v>113</v>
      </c>
      <c r="D83" s="47">
        <v>0</v>
      </c>
      <c r="E83" s="47">
        <v>1485587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1485587</v>
      </c>
      <c r="O83" s="48">
        <f t="shared" si="10"/>
        <v>9.0086351701261922</v>
      </c>
      <c r="P83" s="9"/>
    </row>
    <row r="84" spans="1:16">
      <c r="A84" s="12"/>
      <c r="B84" s="25">
        <v>348.62</v>
      </c>
      <c r="C84" s="39" t="s">
        <v>114</v>
      </c>
      <c r="D84" s="47">
        <v>0</v>
      </c>
      <c r="E84" s="47">
        <v>1207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1207</v>
      </c>
      <c r="O84" s="48">
        <f t="shared" si="10"/>
        <v>7.3192769257824104E-3</v>
      </c>
      <c r="P84" s="9"/>
    </row>
    <row r="85" spans="1:16">
      <c r="A85" s="12"/>
      <c r="B85" s="25">
        <v>348.71</v>
      </c>
      <c r="C85" s="39" t="s">
        <v>115</v>
      </c>
      <c r="D85" s="47">
        <v>0</v>
      </c>
      <c r="E85" s="47">
        <v>213363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213363</v>
      </c>
      <c r="O85" s="48">
        <f t="shared" si="10"/>
        <v>1.2938383452491404</v>
      </c>
      <c r="P85" s="9"/>
    </row>
    <row r="86" spans="1:16">
      <c r="A86" s="12"/>
      <c r="B86" s="25">
        <v>348.72</v>
      </c>
      <c r="C86" s="39" t="s">
        <v>116</v>
      </c>
      <c r="D86" s="47">
        <v>0</v>
      </c>
      <c r="E86" s="47">
        <v>28928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28928</v>
      </c>
      <c r="O86" s="48">
        <f t="shared" si="10"/>
        <v>0.17542008526017694</v>
      </c>
      <c r="P86" s="9"/>
    </row>
    <row r="87" spans="1:16">
      <c r="A87" s="12"/>
      <c r="B87" s="25">
        <v>348.87</v>
      </c>
      <c r="C87" s="20" t="s">
        <v>95</v>
      </c>
      <c r="D87" s="47">
        <v>2173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2173</v>
      </c>
      <c r="O87" s="48">
        <f t="shared" si="10"/>
        <v>1.3177124075994348E-2</v>
      </c>
      <c r="P87" s="9"/>
    </row>
    <row r="88" spans="1:16">
      <c r="A88" s="12"/>
      <c r="B88" s="25">
        <v>348.92099999999999</v>
      </c>
      <c r="C88" s="20" t="s">
        <v>96</v>
      </c>
      <c r="D88" s="47">
        <v>0</v>
      </c>
      <c r="E88" s="47">
        <v>46390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46390</v>
      </c>
      <c r="O88" s="48">
        <f t="shared" si="10"/>
        <v>0.28131007173740352</v>
      </c>
      <c r="P88" s="9"/>
    </row>
    <row r="89" spans="1:16">
      <c r="A89" s="12"/>
      <c r="B89" s="25">
        <v>348.92200000000003</v>
      </c>
      <c r="C89" s="20" t="s">
        <v>97</v>
      </c>
      <c r="D89" s="47">
        <v>0</v>
      </c>
      <c r="E89" s="47">
        <v>46390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46390</v>
      </c>
      <c r="O89" s="48">
        <f t="shared" si="10"/>
        <v>0.28131007173740352</v>
      </c>
      <c r="P89" s="9"/>
    </row>
    <row r="90" spans="1:16">
      <c r="A90" s="12"/>
      <c r="B90" s="25">
        <v>348.923</v>
      </c>
      <c r="C90" s="20" t="s">
        <v>98</v>
      </c>
      <c r="D90" s="47">
        <v>0</v>
      </c>
      <c r="E90" s="47">
        <v>46391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46391</v>
      </c>
      <c r="O90" s="48">
        <f t="shared" si="10"/>
        <v>0.28131613576136855</v>
      </c>
      <c r="P90" s="9"/>
    </row>
    <row r="91" spans="1:16">
      <c r="A91" s="12"/>
      <c r="B91" s="25">
        <v>348.92399999999998</v>
      </c>
      <c r="C91" s="20" t="s">
        <v>99</v>
      </c>
      <c r="D91" s="47">
        <v>0</v>
      </c>
      <c r="E91" s="47">
        <v>46390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46390</v>
      </c>
      <c r="O91" s="48">
        <f t="shared" si="10"/>
        <v>0.28131007173740352</v>
      </c>
      <c r="P91" s="9"/>
    </row>
    <row r="92" spans="1:16">
      <c r="A92" s="12"/>
      <c r="B92" s="25">
        <v>348.93</v>
      </c>
      <c r="C92" s="20" t="s">
        <v>100</v>
      </c>
      <c r="D92" s="47">
        <v>0</v>
      </c>
      <c r="E92" s="47">
        <v>362439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362439</v>
      </c>
      <c r="O92" s="48">
        <f t="shared" si="10"/>
        <v>2.1978387818588661</v>
      </c>
      <c r="P92" s="9"/>
    </row>
    <row r="93" spans="1:16">
      <c r="A93" s="12"/>
      <c r="B93" s="25">
        <v>349</v>
      </c>
      <c r="C93" s="20" t="s">
        <v>1</v>
      </c>
      <c r="D93" s="47">
        <v>7500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9"/>
        <v>7500</v>
      </c>
      <c r="O93" s="48">
        <f t="shared" si="10"/>
        <v>4.5480179737670323E-2</v>
      </c>
      <c r="P93" s="9"/>
    </row>
    <row r="94" spans="1:16" ht="15.75">
      <c r="A94" s="29" t="s">
        <v>66</v>
      </c>
      <c r="B94" s="30"/>
      <c r="C94" s="31"/>
      <c r="D94" s="32">
        <f t="shared" ref="D94:M94" si="11">SUM(D95:D100)</f>
        <v>246086</v>
      </c>
      <c r="E94" s="32">
        <f t="shared" si="11"/>
        <v>2131315</v>
      </c>
      <c r="F94" s="32">
        <f t="shared" si="11"/>
        <v>0</v>
      </c>
      <c r="G94" s="32">
        <f t="shared" si="11"/>
        <v>0</v>
      </c>
      <c r="H94" s="32">
        <f t="shared" si="11"/>
        <v>0</v>
      </c>
      <c r="I94" s="32">
        <f t="shared" si="11"/>
        <v>0</v>
      </c>
      <c r="J94" s="32">
        <f t="shared" si="11"/>
        <v>0</v>
      </c>
      <c r="K94" s="32">
        <f t="shared" si="11"/>
        <v>0</v>
      </c>
      <c r="L94" s="32">
        <f t="shared" si="11"/>
        <v>0</v>
      </c>
      <c r="M94" s="32">
        <f t="shared" si="11"/>
        <v>0</v>
      </c>
      <c r="N94" s="32">
        <f t="shared" ref="N94:N102" si="12">SUM(D94:M94)</f>
        <v>2377401</v>
      </c>
      <c r="O94" s="46">
        <f t="shared" si="10"/>
        <v>14.416616638468955</v>
      </c>
      <c r="P94" s="10"/>
    </row>
    <row r="95" spans="1:16">
      <c r="A95" s="13"/>
      <c r="B95" s="40">
        <v>351.1</v>
      </c>
      <c r="C95" s="21" t="s">
        <v>118</v>
      </c>
      <c r="D95" s="47">
        <v>0</v>
      </c>
      <c r="E95" s="47">
        <v>114314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114314</v>
      </c>
      <c r="O95" s="48">
        <f t="shared" si="10"/>
        <v>0.69320283553760609</v>
      </c>
      <c r="P95" s="9"/>
    </row>
    <row r="96" spans="1:16">
      <c r="A96" s="13"/>
      <c r="B96" s="40">
        <v>351.2</v>
      </c>
      <c r="C96" s="21" t="s">
        <v>119</v>
      </c>
      <c r="D96" s="47">
        <v>0</v>
      </c>
      <c r="E96" s="47">
        <v>133405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133405</v>
      </c>
      <c r="O96" s="48">
        <f t="shared" si="10"/>
        <v>0.8089711170538546</v>
      </c>
      <c r="P96" s="9"/>
    </row>
    <row r="97" spans="1:16">
      <c r="A97" s="13"/>
      <c r="B97" s="40">
        <v>351.4</v>
      </c>
      <c r="C97" s="21" t="s">
        <v>168</v>
      </c>
      <c r="D97" s="47">
        <v>41892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41892</v>
      </c>
      <c r="O97" s="48">
        <f t="shared" si="10"/>
        <v>0.25403409194273135</v>
      </c>
      <c r="P97" s="9"/>
    </row>
    <row r="98" spans="1:16">
      <c r="A98" s="13"/>
      <c r="B98" s="40">
        <v>351.5</v>
      </c>
      <c r="C98" s="21" t="s">
        <v>120</v>
      </c>
      <c r="D98" s="47">
        <v>734</v>
      </c>
      <c r="E98" s="47">
        <v>737445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738179</v>
      </c>
      <c r="O98" s="48">
        <f t="shared" si="10"/>
        <v>4.4763351464764991</v>
      </c>
      <c r="P98" s="9"/>
    </row>
    <row r="99" spans="1:16">
      <c r="A99" s="13"/>
      <c r="B99" s="40">
        <v>354</v>
      </c>
      <c r="C99" s="21" t="s">
        <v>121</v>
      </c>
      <c r="D99" s="47">
        <v>194942</v>
      </c>
      <c r="E99" s="47">
        <v>154310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349252</v>
      </c>
      <c r="O99" s="48">
        <f t="shared" si="10"/>
        <v>2.1178724978321113</v>
      </c>
      <c r="P99" s="9"/>
    </row>
    <row r="100" spans="1:16">
      <c r="A100" s="13"/>
      <c r="B100" s="40">
        <v>359</v>
      </c>
      <c r="C100" s="21" t="s">
        <v>124</v>
      </c>
      <c r="D100" s="47">
        <v>8518</v>
      </c>
      <c r="E100" s="47">
        <v>991841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1000359</v>
      </c>
      <c r="O100" s="48">
        <f t="shared" si="10"/>
        <v>6.0662009496261531</v>
      </c>
      <c r="P100" s="9"/>
    </row>
    <row r="101" spans="1:16" ht="15.75">
      <c r="A101" s="29" t="s">
        <v>4</v>
      </c>
      <c r="B101" s="30"/>
      <c r="C101" s="31"/>
      <c r="D101" s="32">
        <f t="shared" ref="D101:M101" si="13">SUM(D102:D114)</f>
        <v>4190950</v>
      </c>
      <c r="E101" s="32">
        <f t="shared" si="13"/>
        <v>22445395</v>
      </c>
      <c r="F101" s="32">
        <f t="shared" si="13"/>
        <v>46225</v>
      </c>
      <c r="G101" s="32">
        <f t="shared" si="13"/>
        <v>494136</v>
      </c>
      <c r="H101" s="32">
        <f t="shared" si="13"/>
        <v>0</v>
      </c>
      <c r="I101" s="32">
        <f t="shared" si="13"/>
        <v>11377093</v>
      </c>
      <c r="J101" s="32">
        <f t="shared" si="13"/>
        <v>530147</v>
      </c>
      <c r="K101" s="32">
        <f t="shared" si="13"/>
        <v>0</v>
      </c>
      <c r="L101" s="32">
        <f t="shared" si="13"/>
        <v>0</v>
      </c>
      <c r="M101" s="32">
        <f t="shared" si="13"/>
        <v>267454</v>
      </c>
      <c r="N101" s="32">
        <f t="shared" si="12"/>
        <v>39351400</v>
      </c>
      <c r="O101" s="46">
        <f t="shared" ref="O101:O123" si="14">(N101/O$125)</f>
        <v>238.62783265719466</v>
      </c>
      <c r="P101" s="10"/>
    </row>
    <row r="102" spans="1:16">
      <c r="A102" s="12"/>
      <c r="B102" s="25">
        <v>361.1</v>
      </c>
      <c r="C102" s="20" t="s">
        <v>126</v>
      </c>
      <c r="D102" s="47">
        <v>1857320</v>
      </c>
      <c r="E102" s="47">
        <v>3614286</v>
      </c>
      <c r="F102" s="47">
        <v>31346</v>
      </c>
      <c r="G102" s="47">
        <v>217975</v>
      </c>
      <c r="H102" s="47">
        <v>0</v>
      </c>
      <c r="I102" s="47">
        <v>2226425</v>
      </c>
      <c r="J102" s="47">
        <v>256880</v>
      </c>
      <c r="K102" s="47">
        <v>0</v>
      </c>
      <c r="L102" s="47">
        <v>0</v>
      </c>
      <c r="M102" s="47">
        <v>129962</v>
      </c>
      <c r="N102" s="47">
        <f t="shared" si="12"/>
        <v>8334194</v>
      </c>
      <c r="O102" s="48">
        <f t="shared" si="14"/>
        <v>50.538752145148479</v>
      </c>
      <c r="P102" s="9"/>
    </row>
    <row r="103" spans="1:16">
      <c r="A103" s="12"/>
      <c r="B103" s="25">
        <v>361.3</v>
      </c>
      <c r="C103" s="20" t="s">
        <v>127</v>
      </c>
      <c r="D103" s="47">
        <v>981814</v>
      </c>
      <c r="E103" s="47">
        <v>1225890</v>
      </c>
      <c r="F103" s="47">
        <v>14879</v>
      </c>
      <c r="G103" s="47">
        <v>86367</v>
      </c>
      <c r="H103" s="47">
        <v>0</v>
      </c>
      <c r="I103" s="47">
        <v>1067088</v>
      </c>
      <c r="J103" s="47">
        <v>84705</v>
      </c>
      <c r="K103" s="47">
        <v>0</v>
      </c>
      <c r="L103" s="47">
        <v>0</v>
      </c>
      <c r="M103" s="47">
        <v>64611</v>
      </c>
      <c r="N103" s="47">
        <f t="shared" ref="N103:N114" si="15">SUM(D103:M103)</f>
        <v>3525354</v>
      </c>
      <c r="O103" s="48">
        <f t="shared" si="14"/>
        <v>21.377831141188668</v>
      </c>
      <c r="P103" s="9"/>
    </row>
    <row r="104" spans="1:16">
      <c r="A104" s="12"/>
      <c r="B104" s="25">
        <v>362</v>
      </c>
      <c r="C104" s="20" t="s">
        <v>128</v>
      </c>
      <c r="D104" s="47">
        <v>730327</v>
      </c>
      <c r="E104" s="47">
        <v>212472</v>
      </c>
      <c r="F104" s="47">
        <v>0</v>
      </c>
      <c r="G104" s="47">
        <v>0</v>
      </c>
      <c r="H104" s="47">
        <v>0</v>
      </c>
      <c r="I104" s="47">
        <v>1576301</v>
      </c>
      <c r="J104" s="47">
        <v>0</v>
      </c>
      <c r="K104" s="47">
        <v>0</v>
      </c>
      <c r="L104" s="47">
        <v>0</v>
      </c>
      <c r="M104" s="47">
        <v>47450</v>
      </c>
      <c r="N104" s="47">
        <f t="shared" si="15"/>
        <v>2566550</v>
      </c>
      <c r="O104" s="48">
        <f t="shared" si="14"/>
        <v>15.563620707429036</v>
      </c>
      <c r="P104" s="9"/>
    </row>
    <row r="105" spans="1:16">
      <c r="A105" s="12"/>
      <c r="B105" s="25">
        <v>363.11</v>
      </c>
      <c r="C105" s="20" t="s">
        <v>26</v>
      </c>
      <c r="D105" s="47">
        <v>0</v>
      </c>
      <c r="E105" s="47">
        <v>280033</v>
      </c>
      <c r="F105" s="47">
        <v>0</v>
      </c>
      <c r="G105" s="47">
        <v>0</v>
      </c>
      <c r="H105" s="47">
        <v>0</v>
      </c>
      <c r="I105" s="47">
        <v>4668380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4948413</v>
      </c>
      <c r="O105" s="48">
        <f t="shared" si="14"/>
        <v>30.007295020829922</v>
      </c>
      <c r="P105" s="9"/>
    </row>
    <row r="106" spans="1:16">
      <c r="A106" s="12"/>
      <c r="B106" s="25">
        <v>363.12</v>
      </c>
      <c r="C106" s="20" t="s">
        <v>169</v>
      </c>
      <c r="D106" s="47">
        <v>0</v>
      </c>
      <c r="E106" s="47">
        <v>10756199</v>
      </c>
      <c r="F106" s="47">
        <v>0</v>
      </c>
      <c r="G106" s="47">
        <v>188612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10944811</v>
      </c>
      <c r="O106" s="48">
        <f t="shared" si="14"/>
        <v>66.369596196644167</v>
      </c>
      <c r="P106" s="9"/>
    </row>
    <row r="107" spans="1:16">
      <c r="A107" s="12"/>
      <c r="B107" s="25">
        <v>363.22</v>
      </c>
      <c r="C107" s="20" t="s">
        <v>170</v>
      </c>
      <c r="D107" s="47">
        <v>0</v>
      </c>
      <c r="E107" s="47">
        <v>412780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412780</v>
      </c>
      <c r="O107" s="48">
        <f t="shared" si="14"/>
        <v>2.503107812282074</v>
      </c>
      <c r="P107" s="9"/>
    </row>
    <row r="108" spans="1:16">
      <c r="A108" s="12"/>
      <c r="B108" s="25">
        <v>363.24</v>
      </c>
      <c r="C108" s="20" t="s">
        <v>171</v>
      </c>
      <c r="D108" s="47">
        <v>0</v>
      </c>
      <c r="E108" s="47">
        <v>4853086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4853086</v>
      </c>
      <c r="O108" s="48">
        <f t="shared" si="14"/>
        <v>29.429229808316201</v>
      </c>
      <c r="P108" s="9"/>
    </row>
    <row r="109" spans="1:16">
      <c r="A109" s="12"/>
      <c r="B109" s="25">
        <v>363.27</v>
      </c>
      <c r="C109" s="20" t="s">
        <v>172</v>
      </c>
      <c r="D109" s="47">
        <v>0</v>
      </c>
      <c r="E109" s="47">
        <v>223097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223097</v>
      </c>
      <c r="O109" s="48">
        <f t="shared" si="14"/>
        <v>1.3528655545246715</v>
      </c>
      <c r="P109" s="9"/>
    </row>
    <row r="110" spans="1:16">
      <c r="A110" s="12"/>
      <c r="B110" s="25">
        <v>363.29</v>
      </c>
      <c r="C110" s="20" t="s">
        <v>173</v>
      </c>
      <c r="D110" s="47">
        <v>0</v>
      </c>
      <c r="E110" s="47">
        <v>506157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506157</v>
      </c>
      <c r="O110" s="48">
        <f t="shared" si="14"/>
        <v>3.0693481780639997</v>
      </c>
      <c r="P110" s="9"/>
    </row>
    <row r="111" spans="1:16">
      <c r="A111" s="12"/>
      <c r="B111" s="25">
        <v>364</v>
      </c>
      <c r="C111" s="20" t="s">
        <v>129</v>
      </c>
      <c r="D111" s="47">
        <v>32750</v>
      </c>
      <c r="E111" s="47">
        <v>49094</v>
      </c>
      <c r="F111" s="47">
        <v>0</v>
      </c>
      <c r="G111" s="47">
        <v>0</v>
      </c>
      <c r="H111" s="47">
        <v>0</v>
      </c>
      <c r="I111" s="47">
        <v>6193</v>
      </c>
      <c r="J111" s="47">
        <v>47177</v>
      </c>
      <c r="K111" s="47">
        <v>0</v>
      </c>
      <c r="L111" s="47">
        <v>0</v>
      </c>
      <c r="M111" s="47">
        <v>0</v>
      </c>
      <c r="N111" s="47">
        <f t="shared" si="15"/>
        <v>135214</v>
      </c>
      <c r="O111" s="48">
        <f t="shared" si="14"/>
        <v>0.81994093640658072</v>
      </c>
      <c r="P111" s="9"/>
    </row>
    <row r="112" spans="1:16">
      <c r="A112" s="12"/>
      <c r="B112" s="25">
        <v>365</v>
      </c>
      <c r="C112" s="20" t="s">
        <v>130</v>
      </c>
      <c r="D112" s="47">
        <v>290</v>
      </c>
      <c r="E112" s="47">
        <v>8597</v>
      </c>
      <c r="F112" s="47">
        <v>0</v>
      </c>
      <c r="G112" s="47">
        <v>0</v>
      </c>
      <c r="H112" s="47">
        <v>0</v>
      </c>
      <c r="I112" s="47">
        <v>1392892</v>
      </c>
      <c r="J112" s="47">
        <v>383</v>
      </c>
      <c r="K112" s="47">
        <v>0</v>
      </c>
      <c r="L112" s="47">
        <v>0</v>
      </c>
      <c r="M112" s="47">
        <v>26</v>
      </c>
      <c r="N112" s="47">
        <f t="shared" si="15"/>
        <v>1402188</v>
      </c>
      <c r="O112" s="48">
        <f t="shared" si="14"/>
        <v>8.5029016354672642</v>
      </c>
      <c r="P112" s="9"/>
    </row>
    <row r="113" spans="1:119">
      <c r="A113" s="12"/>
      <c r="B113" s="25">
        <v>366</v>
      </c>
      <c r="C113" s="20" t="s">
        <v>131</v>
      </c>
      <c r="D113" s="47">
        <v>89025</v>
      </c>
      <c r="E113" s="47">
        <v>5151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94176</v>
      </c>
      <c r="O113" s="48">
        <f t="shared" si="14"/>
        <v>0.57108552092997866</v>
      </c>
      <c r="P113" s="9"/>
    </row>
    <row r="114" spans="1:119">
      <c r="A114" s="12"/>
      <c r="B114" s="25">
        <v>369.9</v>
      </c>
      <c r="C114" s="20" t="s">
        <v>132</v>
      </c>
      <c r="D114" s="47">
        <v>499424</v>
      </c>
      <c r="E114" s="47">
        <v>298553</v>
      </c>
      <c r="F114" s="47">
        <v>0</v>
      </c>
      <c r="G114" s="47">
        <v>1182</v>
      </c>
      <c r="H114" s="47">
        <v>0</v>
      </c>
      <c r="I114" s="47">
        <v>439814</v>
      </c>
      <c r="J114" s="47">
        <v>141002</v>
      </c>
      <c r="K114" s="47">
        <v>0</v>
      </c>
      <c r="L114" s="47">
        <v>0</v>
      </c>
      <c r="M114" s="47">
        <v>25405</v>
      </c>
      <c r="N114" s="47">
        <f t="shared" si="15"/>
        <v>1405380</v>
      </c>
      <c r="O114" s="48">
        <f t="shared" si="14"/>
        <v>8.5222579999636157</v>
      </c>
      <c r="P114" s="9"/>
    </row>
    <row r="115" spans="1:119" ht="15.75">
      <c r="A115" s="29" t="s">
        <v>67</v>
      </c>
      <c r="B115" s="30"/>
      <c r="C115" s="31"/>
      <c r="D115" s="32">
        <f t="shared" ref="D115:M115" si="16">SUM(D116:D122)</f>
        <v>1551416</v>
      </c>
      <c r="E115" s="32">
        <f t="shared" si="16"/>
        <v>3946983</v>
      </c>
      <c r="F115" s="32">
        <f t="shared" si="16"/>
        <v>4527108</v>
      </c>
      <c r="G115" s="32">
        <f t="shared" si="16"/>
        <v>4459568</v>
      </c>
      <c r="H115" s="32">
        <f t="shared" si="16"/>
        <v>0</v>
      </c>
      <c r="I115" s="32">
        <f t="shared" si="16"/>
        <v>5714330</v>
      </c>
      <c r="J115" s="32">
        <f t="shared" si="16"/>
        <v>0</v>
      </c>
      <c r="K115" s="32">
        <f t="shared" si="16"/>
        <v>0</v>
      </c>
      <c r="L115" s="32">
        <f t="shared" si="16"/>
        <v>0</v>
      </c>
      <c r="M115" s="32">
        <f t="shared" si="16"/>
        <v>2892</v>
      </c>
      <c r="N115" s="32">
        <f>SUM(D115:M115)</f>
        <v>20202297</v>
      </c>
      <c r="O115" s="46">
        <f t="shared" si="14"/>
        <v>122.5072131565064</v>
      </c>
      <c r="P115" s="9"/>
    </row>
    <row r="116" spans="1:119">
      <c r="A116" s="12"/>
      <c r="B116" s="25">
        <v>381</v>
      </c>
      <c r="C116" s="20" t="s">
        <v>133</v>
      </c>
      <c r="D116" s="47">
        <v>1551416</v>
      </c>
      <c r="E116" s="47">
        <v>2950609</v>
      </c>
      <c r="F116" s="47">
        <v>4527108</v>
      </c>
      <c r="G116" s="47">
        <v>4459568</v>
      </c>
      <c r="H116" s="47">
        <v>0</v>
      </c>
      <c r="I116" s="47">
        <v>339236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13827937</v>
      </c>
      <c r="O116" s="48">
        <f t="shared" si="14"/>
        <v>83.852941354824239</v>
      </c>
      <c r="P116" s="9"/>
    </row>
    <row r="117" spans="1:119">
      <c r="A117" s="12"/>
      <c r="B117" s="25">
        <v>384</v>
      </c>
      <c r="C117" s="20" t="s">
        <v>134</v>
      </c>
      <c r="D117" s="47">
        <v>0</v>
      </c>
      <c r="E117" s="47">
        <v>996374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ref="N117:N122" si="17">SUM(D117:M117)</f>
        <v>996374</v>
      </c>
      <c r="O117" s="48">
        <f t="shared" si="14"/>
        <v>6.042035814125537</v>
      </c>
      <c r="P117" s="9"/>
    </row>
    <row r="118" spans="1:119">
      <c r="A118" s="12"/>
      <c r="B118" s="25">
        <v>389.3</v>
      </c>
      <c r="C118" s="20" t="s">
        <v>135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2165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2165</v>
      </c>
      <c r="O118" s="48">
        <f t="shared" si="14"/>
        <v>1.3128611884274166E-2</v>
      </c>
      <c r="P118" s="9"/>
    </row>
    <row r="119" spans="1:119">
      <c r="A119" s="12"/>
      <c r="B119" s="25">
        <v>389.4</v>
      </c>
      <c r="C119" s="20" t="s">
        <v>136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46067</v>
      </c>
      <c r="J119" s="47">
        <v>0</v>
      </c>
      <c r="K119" s="47">
        <v>0</v>
      </c>
      <c r="L119" s="47">
        <v>0</v>
      </c>
      <c r="M119" s="47">
        <v>2892</v>
      </c>
      <c r="N119" s="47">
        <f t="shared" si="17"/>
        <v>48959</v>
      </c>
      <c r="O119" s="48">
        <f t="shared" si="14"/>
        <v>0.29688854930354686</v>
      </c>
      <c r="P119" s="9"/>
    </row>
    <row r="120" spans="1:119">
      <c r="A120" s="12"/>
      <c r="B120" s="25">
        <v>389.6</v>
      </c>
      <c r="C120" s="20" t="s">
        <v>138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1553672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1553672</v>
      </c>
      <c r="O120" s="48">
        <f t="shared" si="14"/>
        <v>9.4215042417847634</v>
      </c>
      <c r="P120" s="9"/>
    </row>
    <row r="121" spans="1:119">
      <c r="A121" s="12"/>
      <c r="B121" s="25">
        <v>389.7</v>
      </c>
      <c r="C121" s="20" t="s">
        <v>139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3728757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3728757</v>
      </c>
      <c r="O121" s="48">
        <f t="shared" si="14"/>
        <v>22.611271807746185</v>
      </c>
      <c r="P121" s="9"/>
    </row>
    <row r="122" spans="1:119" ht="15.75" thickBot="1">
      <c r="A122" s="12"/>
      <c r="B122" s="25">
        <v>389.9</v>
      </c>
      <c r="C122" s="20" t="s">
        <v>140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44433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44433</v>
      </c>
      <c r="O122" s="48">
        <f t="shared" si="14"/>
        <v>0.26944277683785406</v>
      </c>
      <c r="P122" s="9"/>
    </row>
    <row r="123" spans="1:119" ht="16.5" thickBot="1">
      <c r="A123" s="14" t="s">
        <v>101</v>
      </c>
      <c r="B123" s="23"/>
      <c r="C123" s="22"/>
      <c r="D123" s="15">
        <f t="shared" ref="D123:M123" si="18">SUM(D5,D12,D17,D47,D94,D101,D115)</f>
        <v>94147815</v>
      </c>
      <c r="E123" s="15">
        <f t="shared" si="18"/>
        <v>79276256</v>
      </c>
      <c r="F123" s="15">
        <f t="shared" si="18"/>
        <v>4573333</v>
      </c>
      <c r="G123" s="15">
        <f t="shared" si="18"/>
        <v>4991749</v>
      </c>
      <c r="H123" s="15">
        <f t="shared" si="18"/>
        <v>0</v>
      </c>
      <c r="I123" s="15">
        <f t="shared" si="18"/>
        <v>45158980</v>
      </c>
      <c r="J123" s="15">
        <f t="shared" si="18"/>
        <v>12080655</v>
      </c>
      <c r="K123" s="15">
        <f t="shared" si="18"/>
        <v>0</v>
      </c>
      <c r="L123" s="15">
        <f t="shared" si="18"/>
        <v>0</v>
      </c>
      <c r="M123" s="15">
        <f t="shared" si="18"/>
        <v>12998976</v>
      </c>
      <c r="N123" s="15">
        <f>SUM(D123:M123)</f>
        <v>253227764</v>
      </c>
      <c r="O123" s="38">
        <f t="shared" si="14"/>
        <v>1535.5792295051151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19" t="s">
        <v>174</v>
      </c>
      <c r="M125" s="119"/>
      <c r="N125" s="119"/>
      <c r="O125" s="44">
        <v>164907</v>
      </c>
    </row>
    <row r="126" spans="1:119">
      <c r="A126" s="120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8"/>
    </row>
    <row r="127" spans="1:119" ht="15.75" customHeight="1" thickBot="1">
      <c r="A127" s="121" t="s">
        <v>164</v>
      </c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1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3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146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66309275</v>
      </c>
      <c r="E5" s="27">
        <f t="shared" si="0"/>
        <v>33227141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99536416</v>
      </c>
      <c r="O5" s="33">
        <f t="shared" ref="O5:O36" si="2">(N5/O$129)</f>
        <v>613.69119505773983</v>
      </c>
      <c r="P5" s="6"/>
    </row>
    <row r="6" spans="1:133">
      <c r="A6" s="12"/>
      <c r="B6" s="25">
        <v>311</v>
      </c>
      <c r="C6" s="20" t="s">
        <v>3</v>
      </c>
      <c r="D6" s="47">
        <v>64860102</v>
      </c>
      <c r="E6" s="47">
        <v>25617339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90477441</v>
      </c>
      <c r="O6" s="48">
        <f t="shared" si="2"/>
        <v>557.83813728089376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418256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418256</v>
      </c>
      <c r="O7" s="48">
        <f t="shared" si="2"/>
        <v>2.5787549401022241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933438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933438</v>
      </c>
      <c r="O8" s="48">
        <f t="shared" si="2"/>
        <v>5.7551065705671638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4916168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4916168</v>
      </c>
      <c r="O9" s="48">
        <f t="shared" si="2"/>
        <v>30.31060526656514</v>
      </c>
      <c r="P9" s="9"/>
    </row>
    <row r="10" spans="1:133">
      <c r="A10" s="12"/>
      <c r="B10" s="25">
        <v>312.42</v>
      </c>
      <c r="C10" s="20" t="s">
        <v>150</v>
      </c>
      <c r="D10" s="47">
        <v>0</v>
      </c>
      <c r="E10" s="47">
        <v>1341940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1341940</v>
      </c>
      <c r="O10" s="48">
        <f t="shared" si="2"/>
        <v>8.2737232802895324</v>
      </c>
      <c r="P10" s="9"/>
    </row>
    <row r="11" spans="1:133">
      <c r="A11" s="12"/>
      <c r="B11" s="25">
        <v>315</v>
      </c>
      <c r="C11" s="20" t="s">
        <v>181</v>
      </c>
      <c r="D11" s="47">
        <v>1449173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1449173</v>
      </c>
      <c r="O11" s="48">
        <f t="shared" si="2"/>
        <v>8.9348677193220425</v>
      </c>
      <c r="P11" s="9"/>
    </row>
    <row r="12" spans="1:133" ht="15.75">
      <c r="A12" s="29" t="s">
        <v>241</v>
      </c>
      <c r="B12" s="30"/>
      <c r="C12" s="31"/>
      <c r="D12" s="32">
        <f t="shared" ref="D12:M12" si="3">SUM(D13:D16)</f>
        <v>133061</v>
      </c>
      <c r="E12" s="32">
        <f t="shared" si="3"/>
        <v>26211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3293805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17518</v>
      </c>
      <c r="N12" s="45">
        <f t="shared" si="1"/>
        <v>3470595</v>
      </c>
      <c r="O12" s="46">
        <f t="shared" si="2"/>
        <v>21.397933326345772</v>
      </c>
      <c r="P12" s="10"/>
    </row>
    <row r="13" spans="1:133">
      <c r="A13" s="12"/>
      <c r="B13" s="25">
        <v>313.5</v>
      </c>
      <c r="C13" s="20" t="s">
        <v>16</v>
      </c>
      <c r="D13" s="47">
        <v>52037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52037</v>
      </c>
      <c r="O13" s="48">
        <f t="shared" si="2"/>
        <v>0.32083382143495714</v>
      </c>
      <c r="P13" s="9"/>
    </row>
    <row r="14" spans="1:133">
      <c r="A14" s="12"/>
      <c r="B14" s="25">
        <v>321</v>
      </c>
      <c r="C14" s="20" t="s">
        <v>242</v>
      </c>
      <c r="D14" s="47">
        <v>47074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47074</v>
      </c>
      <c r="O14" s="48">
        <f t="shared" si="2"/>
        <v>0.29023447374424299</v>
      </c>
      <c r="P14" s="9"/>
    </row>
    <row r="15" spans="1:133">
      <c r="A15" s="12"/>
      <c r="B15" s="25">
        <v>322</v>
      </c>
      <c r="C15" s="20" t="s">
        <v>0</v>
      </c>
      <c r="D15" s="47">
        <v>0</v>
      </c>
      <c r="E15" s="47">
        <v>26211</v>
      </c>
      <c r="F15" s="47">
        <v>0</v>
      </c>
      <c r="G15" s="47">
        <v>0</v>
      </c>
      <c r="H15" s="47">
        <v>0</v>
      </c>
      <c r="I15" s="47">
        <v>3271255</v>
      </c>
      <c r="J15" s="47">
        <v>0</v>
      </c>
      <c r="K15" s="47">
        <v>0</v>
      </c>
      <c r="L15" s="47">
        <v>0</v>
      </c>
      <c r="M15" s="47">
        <v>17518</v>
      </c>
      <c r="N15" s="47">
        <f t="shared" si="1"/>
        <v>3314984</v>
      </c>
      <c r="O15" s="48">
        <f t="shared" si="2"/>
        <v>20.438514609138494</v>
      </c>
      <c r="P15" s="9"/>
    </row>
    <row r="16" spans="1:133">
      <c r="A16" s="12"/>
      <c r="B16" s="25">
        <v>329</v>
      </c>
      <c r="C16" s="20" t="s">
        <v>243</v>
      </c>
      <c r="D16" s="47">
        <v>33950</v>
      </c>
      <c r="E16" s="47">
        <v>0</v>
      </c>
      <c r="F16" s="47">
        <v>0</v>
      </c>
      <c r="G16" s="47">
        <v>0</v>
      </c>
      <c r="H16" s="47">
        <v>0</v>
      </c>
      <c r="I16" s="47">
        <v>22550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56500</v>
      </c>
      <c r="O16" s="48">
        <f t="shared" si="2"/>
        <v>0.34835042202807764</v>
      </c>
      <c r="P16" s="9"/>
    </row>
    <row r="17" spans="1:16" ht="15.75">
      <c r="A17" s="29" t="s">
        <v>31</v>
      </c>
      <c r="B17" s="30"/>
      <c r="C17" s="31"/>
      <c r="D17" s="32">
        <f t="shared" ref="D17:M17" si="4">SUM(D18:D48)</f>
        <v>19942173</v>
      </c>
      <c r="E17" s="32">
        <f t="shared" si="4"/>
        <v>6140867</v>
      </c>
      <c r="F17" s="32">
        <f t="shared" si="4"/>
        <v>0</v>
      </c>
      <c r="G17" s="32">
        <f t="shared" si="4"/>
        <v>422060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40467</v>
      </c>
      <c r="N17" s="45">
        <f t="shared" si="1"/>
        <v>26545567</v>
      </c>
      <c r="O17" s="46">
        <f t="shared" si="2"/>
        <v>163.66653924645331</v>
      </c>
      <c r="P17" s="10"/>
    </row>
    <row r="18" spans="1:16">
      <c r="A18" s="12"/>
      <c r="B18" s="25">
        <v>331.2</v>
      </c>
      <c r="C18" s="20" t="s">
        <v>30</v>
      </c>
      <c r="D18" s="47">
        <v>688377</v>
      </c>
      <c r="E18" s="47">
        <v>357077</v>
      </c>
      <c r="F18" s="47">
        <v>0</v>
      </c>
      <c r="G18" s="47">
        <v>341055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15712</v>
      </c>
      <c r="N18" s="47">
        <f t="shared" si="1"/>
        <v>1402221</v>
      </c>
      <c r="O18" s="48">
        <f t="shared" si="2"/>
        <v>8.6453854358696116</v>
      </c>
      <c r="P18" s="9"/>
    </row>
    <row r="19" spans="1:16">
      <c r="A19" s="12"/>
      <c r="B19" s="25">
        <v>331.42</v>
      </c>
      <c r="C19" s="20" t="s">
        <v>36</v>
      </c>
      <c r="D19" s="47">
        <v>1154202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6" si="5">SUM(D19:M19)</f>
        <v>1154202</v>
      </c>
      <c r="O19" s="48">
        <f t="shared" si="2"/>
        <v>7.1162257310734738</v>
      </c>
      <c r="P19" s="9"/>
    </row>
    <row r="20" spans="1:16">
      <c r="A20" s="12"/>
      <c r="B20" s="25">
        <v>331.49</v>
      </c>
      <c r="C20" s="20" t="s">
        <v>37</v>
      </c>
      <c r="D20" s="47">
        <v>367169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367169</v>
      </c>
      <c r="O20" s="48">
        <f t="shared" si="2"/>
        <v>2.2637783381526946</v>
      </c>
      <c r="P20" s="9"/>
    </row>
    <row r="21" spans="1:16">
      <c r="A21" s="12"/>
      <c r="B21" s="25">
        <v>331.65</v>
      </c>
      <c r="C21" s="20" t="s">
        <v>38</v>
      </c>
      <c r="D21" s="47">
        <v>0</v>
      </c>
      <c r="E21" s="47">
        <v>122078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122078</v>
      </c>
      <c r="O21" s="48">
        <f t="shared" si="2"/>
        <v>0.75267120036006485</v>
      </c>
      <c r="P21" s="9"/>
    </row>
    <row r="22" spans="1:16">
      <c r="A22" s="12"/>
      <c r="B22" s="25">
        <v>331.7</v>
      </c>
      <c r="C22" s="20" t="s">
        <v>33</v>
      </c>
      <c r="D22" s="47">
        <v>9173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9173</v>
      </c>
      <c r="O22" s="48">
        <f t="shared" si="2"/>
        <v>5.6556078252452326E-2</v>
      </c>
      <c r="P22" s="9"/>
    </row>
    <row r="23" spans="1:16">
      <c r="A23" s="12"/>
      <c r="B23" s="25">
        <v>331.82</v>
      </c>
      <c r="C23" s="20" t="s">
        <v>176</v>
      </c>
      <c r="D23" s="47">
        <v>0</v>
      </c>
      <c r="E23" s="47">
        <v>24866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24866</v>
      </c>
      <c r="O23" s="48">
        <f t="shared" si="2"/>
        <v>0.1533111786575253</v>
      </c>
      <c r="P23" s="9"/>
    </row>
    <row r="24" spans="1:16">
      <c r="A24" s="12"/>
      <c r="B24" s="25">
        <v>331.9</v>
      </c>
      <c r="C24" s="20" t="s">
        <v>34</v>
      </c>
      <c r="D24" s="47">
        <v>0</v>
      </c>
      <c r="E24" s="47">
        <v>9768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9768</v>
      </c>
      <c r="O24" s="48">
        <f t="shared" si="2"/>
        <v>6.022454729858872E-2</v>
      </c>
      <c r="P24" s="9"/>
    </row>
    <row r="25" spans="1:16">
      <c r="A25" s="12"/>
      <c r="B25" s="25">
        <v>334.1</v>
      </c>
      <c r="C25" s="20" t="s">
        <v>231</v>
      </c>
      <c r="D25" s="47">
        <v>25000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25000</v>
      </c>
      <c r="O25" s="48">
        <f t="shared" si="2"/>
        <v>0.15413735487968039</v>
      </c>
      <c r="P25" s="9"/>
    </row>
    <row r="26" spans="1:16">
      <c r="A26" s="12"/>
      <c r="B26" s="25">
        <v>334.2</v>
      </c>
      <c r="C26" s="20" t="s">
        <v>35</v>
      </c>
      <c r="D26" s="47">
        <v>151188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6075</v>
      </c>
      <c r="N26" s="47">
        <f t="shared" si="5"/>
        <v>157263</v>
      </c>
      <c r="O26" s="48">
        <f t="shared" si="2"/>
        <v>0.96960411361772703</v>
      </c>
      <c r="P26" s="9"/>
    </row>
    <row r="27" spans="1:16">
      <c r="A27" s="12"/>
      <c r="B27" s="25">
        <v>334.36</v>
      </c>
      <c r="C27" s="20" t="s">
        <v>39</v>
      </c>
      <c r="D27" s="47">
        <v>0</v>
      </c>
      <c r="E27" s="47">
        <v>723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5" si="6">SUM(D27:M27)</f>
        <v>723</v>
      </c>
      <c r="O27" s="48">
        <f t="shared" si="2"/>
        <v>4.4576523031203564E-3</v>
      </c>
      <c r="P27" s="9"/>
    </row>
    <row r="28" spans="1:16">
      <c r="A28" s="12"/>
      <c r="B28" s="25">
        <v>334.42</v>
      </c>
      <c r="C28" s="20" t="s">
        <v>41</v>
      </c>
      <c r="D28" s="47">
        <v>186172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186172</v>
      </c>
      <c r="O28" s="48">
        <f t="shared" si="2"/>
        <v>1.1478423853063942</v>
      </c>
      <c r="P28" s="9"/>
    </row>
    <row r="29" spans="1:16">
      <c r="A29" s="12"/>
      <c r="B29" s="25">
        <v>334.49</v>
      </c>
      <c r="C29" s="20" t="s">
        <v>42</v>
      </c>
      <c r="D29" s="47">
        <v>20572</v>
      </c>
      <c r="E29" s="47">
        <v>582208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602780</v>
      </c>
      <c r="O29" s="48">
        <f t="shared" si="2"/>
        <v>3.7164365909749497</v>
      </c>
      <c r="P29" s="9"/>
    </row>
    <row r="30" spans="1:16">
      <c r="A30" s="12"/>
      <c r="B30" s="25">
        <v>334.69</v>
      </c>
      <c r="C30" s="20" t="s">
        <v>44</v>
      </c>
      <c r="D30" s="47">
        <v>0</v>
      </c>
      <c r="E30" s="47">
        <v>37000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37000</v>
      </c>
      <c r="O30" s="48">
        <f t="shared" si="2"/>
        <v>0.22812328522192696</v>
      </c>
      <c r="P30" s="9"/>
    </row>
    <row r="31" spans="1:16">
      <c r="A31" s="12"/>
      <c r="B31" s="25">
        <v>334.7</v>
      </c>
      <c r="C31" s="20" t="s">
        <v>45</v>
      </c>
      <c r="D31" s="47">
        <v>3564849</v>
      </c>
      <c r="E31" s="47">
        <v>0</v>
      </c>
      <c r="F31" s="47">
        <v>0</v>
      </c>
      <c r="G31" s="47">
        <v>81005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3645854</v>
      </c>
      <c r="O31" s="48">
        <f t="shared" si="2"/>
        <v>22.478491673500088</v>
      </c>
      <c r="P31" s="9"/>
    </row>
    <row r="32" spans="1:16">
      <c r="A32" s="12"/>
      <c r="B32" s="25">
        <v>334.9</v>
      </c>
      <c r="C32" s="20" t="s">
        <v>244</v>
      </c>
      <c r="D32" s="47">
        <v>0</v>
      </c>
      <c r="E32" s="47">
        <v>8814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8814</v>
      </c>
      <c r="O32" s="48">
        <f t="shared" si="2"/>
        <v>5.4342665836380116E-2</v>
      </c>
      <c r="P32" s="9"/>
    </row>
    <row r="33" spans="1:16">
      <c r="A33" s="12"/>
      <c r="B33" s="25">
        <v>335.12</v>
      </c>
      <c r="C33" s="20" t="s">
        <v>46</v>
      </c>
      <c r="D33" s="47">
        <v>3757708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3757708</v>
      </c>
      <c r="O33" s="48">
        <f t="shared" si="2"/>
        <v>23.16812686120856</v>
      </c>
      <c r="P33" s="9"/>
    </row>
    <row r="34" spans="1:16">
      <c r="A34" s="12"/>
      <c r="B34" s="25">
        <v>335.13</v>
      </c>
      <c r="C34" s="20" t="s">
        <v>47</v>
      </c>
      <c r="D34" s="47">
        <v>41418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41418</v>
      </c>
      <c r="O34" s="48">
        <f t="shared" si="2"/>
        <v>0.25536243857626406</v>
      </c>
      <c r="P34" s="9"/>
    </row>
    <row r="35" spans="1:16">
      <c r="A35" s="12"/>
      <c r="B35" s="25">
        <v>335.14</v>
      </c>
      <c r="C35" s="20" t="s">
        <v>48</v>
      </c>
      <c r="D35" s="47">
        <v>52009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52009</v>
      </c>
      <c r="O35" s="48">
        <f t="shared" si="2"/>
        <v>0.3206611875974919</v>
      </c>
      <c r="P35" s="9"/>
    </row>
    <row r="36" spans="1:16">
      <c r="A36" s="12"/>
      <c r="B36" s="25">
        <v>335.15</v>
      </c>
      <c r="C36" s="20" t="s">
        <v>49</v>
      </c>
      <c r="D36" s="47">
        <v>38893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38893</v>
      </c>
      <c r="O36" s="48">
        <f t="shared" si="2"/>
        <v>0.23979456573341637</v>
      </c>
      <c r="P36" s="9"/>
    </row>
    <row r="37" spans="1:16">
      <c r="A37" s="12"/>
      <c r="B37" s="25">
        <v>335.16</v>
      </c>
      <c r="C37" s="20" t="s">
        <v>50</v>
      </c>
      <c r="D37" s="47">
        <v>236750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236750</v>
      </c>
      <c r="O37" s="48">
        <f t="shared" ref="O37:O68" si="7">(N37/O$129)</f>
        <v>1.4596807507105731</v>
      </c>
      <c r="P37" s="9"/>
    </row>
    <row r="38" spans="1:16">
      <c r="A38" s="12"/>
      <c r="B38" s="25">
        <v>335.18</v>
      </c>
      <c r="C38" s="20" t="s">
        <v>51</v>
      </c>
      <c r="D38" s="47">
        <v>8228307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8228307</v>
      </c>
      <c r="O38" s="48">
        <f t="shared" si="7"/>
        <v>50.73157904471833</v>
      </c>
      <c r="P38" s="9"/>
    </row>
    <row r="39" spans="1:16">
      <c r="A39" s="12"/>
      <c r="B39" s="25">
        <v>335.21</v>
      </c>
      <c r="C39" s="20" t="s">
        <v>52</v>
      </c>
      <c r="D39" s="47">
        <v>0</v>
      </c>
      <c r="E39" s="47">
        <v>8347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18680</v>
      </c>
      <c r="N39" s="47">
        <f t="shared" si="6"/>
        <v>27027</v>
      </c>
      <c r="O39" s="48">
        <f t="shared" si="7"/>
        <v>0.16663481161332486</v>
      </c>
      <c r="P39" s="9"/>
    </row>
    <row r="40" spans="1:16">
      <c r="A40" s="12"/>
      <c r="B40" s="25">
        <v>335.49</v>
      </c>
      <c r="C40" s="20" t="s">
        <v>53</v>
      </c>
      <c r="D40" s="47">
        <v>0</v>
      </c>
      <c r="E40" s="47">
        <v>2670209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2670209</v>
      </c>
      <c r="O40" s="48">
        <f t="shared" si="7"/>
        <v>16.463158089436657</v>
      </c>
      <c r="P40" s="9"/>
    </row>
    <row r="41" spans="1:16">
      <c r="A41" s="12"/>
      <c r="B41" s="25">
        <v>335.5</v>
      </c>
      <c r="C41" s="20" t="s">
        <v>54</v>
      </c>
      <c r="D41" s="47">
        <v>0</v>
      </c>
      <c r="E41" s="47">
        <v>1721338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1721338</v>
      </c>
      <c r="O41" s="48">
        <f t="shared" si="7"/>
        <v>10.61289944695517</v>
      </c>
      <c r="P41" s="9"/>
    </row>
    <row r="42" spans="1:16">
      <c r="A42" s="12"/>
      <c r="B42" s="25">
        <v>335.69</v>
      </c>
      <c r="C42" s="20" t="s">
        <v>55</v>
      </c>
      <c r="D42" s="47">
        <v>0</v>
      </c>
      <c r="E42" s="47">
        <v>-84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-84</v>
      </c>
      <c r="O42" s="48">
        <f t="shared" si="7"/>
        <v>-5.1790151239572608E-4</v>
      </c>
      <c r="P42" s="9"/>
    </row>
    <row r="43" spans="1:16">
      <c r="A43" s="12"/>
      <c r="B43" s="25">
        <v>335.7</v>
      </c>
      <c r="C43" s="20" t="s">
        <v>56</v>
      </c>
      <c r="D43" s="47">
        <v>0</v>
      </c>
      <c r="E43" s="47">
        <v>51784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51784</v>
      </c>
      <c r="O43" s="48">
        <f t="shared" si="7"/>
        <v>0.31927395140357473</v>
      </c>
      <c r="P43" s="9"/>
    </row>
    <row r="44" spans="1:16">
      <c r="A44" s="12"/>
      <c r="B44" s="25">
        <v>335.9</v>
      </c>
      <c r="C44" s="20" t="s">
        <v>151</v>
      </c>
      <c r="D44" s="47">
        <v>0</v>
      </c>
      <c r="E44" s="47">
        <v>32600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32600</v>
      </c>
      <c r="O44" s="48">
        <f t="shared" si="7"/>
        <v>0.20099511076310322</v>
      </c>
      <c r="P44" s="9"/>
    </row>
    <row r="45" spans="1:16">
      <c r="A45" s="12"/>
      <c r="B45" s="25">
        <v>336</v>
      </c>
      <c r="C45" s="20" t="s">
        <v>152</v>
      </c>
      <c r="D45" s="47">
        <v>6165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6165</v>
      </c>
      <c r="O45" s="48">
        <f t="shared" si="7"/>
        <v>3.8010271713329179E-2</v>
      </c>
      <c r="P45" s="9"/>
    </row>
    <row r="46" spans="1:16">
      <c r="A46" s="12"/>
      <c r="B46" s="25">
        <v>337.3</v>
      </c>
      <c r="C46" s="20" t="s">
        <v>58</v>
      </c>
      <c r="D46" s="47">
        <v>34480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34480</v>
      </c>
      <c r="O46" s="48">
        <f t="shared" si="7"/>
        <v>0.21258623985005518</v>
      </c>
      <c r="P46" s="9"/>
    </row>
    <row r="47" spans="1:16">
      <c r="A47" s="12"/>
      <c r="B47" s="25">
        <v>338</v>
      </c>
      <c r="C47" s="20" t="s">
        <v>59</v>
      </c>
      <c r="D47" s="47">
        <v>1271025</v>
      </c>
      <c r="E47" s="47">
        <v>514139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1785164</v>
      </c>
      <c r="O47" s="48">
        <f t="shared" si="7"/>
        <v>11.00641827945719</v>
      </c>
      <c r="P47" s="9"/>
    </row>
    <row r="48" spans="1:16">
      <c r="A48" s="12"/>
      <c r="B48" s="25">
        <v>339</v>
      </c>
      <c r="C48" s="20" t="s">
        <v>60</v>
      </c>
      <c r="D48" s="47">
        <v>108716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108716</v>
      </c>
      <c r="O48" s="48">
        <f t="shared" si="7"/>
        <v>0.67028786692397324</v>
      </c>
      <c r="P48" s="9"/>
    </row>
    <row r="49" spans="1:16" ht="15.75">
      <c r="A49" s="29" t="s">
        <v>65</v>
      </c>
      <c r="B49" s="30"/>
      <c r="C49" s="31"/>
      <c r="D49" s="32">
        <f t="shared" ref="D49:M49" si="8">SUM(D50:D97)</f>
        <v>9143800</v>
      </c>
      <c r="E49" s="32">
        <f t="shared" si="8"/>
        <v>12205189</v>
      </c>
      <c r="F49" s="32">
        <f t="shared" si="8"/>
        <v>0</v>
      </c>
      <c r="G49" s="32">
        <f t="shared" si="8"/>
        <v>4590</v>
      </c>
      <c r="H49" s="32">
        <f t="shared" si="8"/>
        <v>0</v>
      </c>
      <c r="I49" s="32">
        <f t="shared" si="8"/>
        <v>27772685</v>
      </c>
      <c r="J49" s="32">
        <f t="shared" si="8"/>
        <v>11479789</v>
      </c>
      <c r="K49" s="32">
        <f t="shared" si="8"/>
        <v>0</v>
      </c>
      <c r="L49" s="32">
        <f t="shared" si="8"/>
        <v>0</v>
      </c>
      <c r="M49" s="32">
        <f t="shared" si="8"/>
        <v>12706979</v>
      </c>
      <c r="N49" s="32">
        <f>SUM(D49:M49)</f>
        <v>73313032</v>
      </c>
      <c r="O49" s="46">
        <f t="shared" si="7"/>
        <v>452.01107322757457</v>
      </c>
      <c r="P49" s="10"/>
    </row>
    <row r="50" spans="1:16">
      <c r="A50" s="12"/>
      <c r="B50" s="25">
        <v>341.1</v>
      </c>
      <c r="C50" s="20" t="s">
        <v>68</v>
      </c>
      <c r="D50" s="47">
        <v>1391646</v>
      </c>
      <c r="E50" s="47">
        <v>1265157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2656803</v>
      </c>
      <c r="O50" s="48">
        <f t="shared" si="7"/>
        <v>16.380503474255978</v>
      </c>
      <c r="P50" s="9"/>
    </row>
    <row r="51" spans="1:16">
      <c r="A51" s="12"/>
      <c r="B51" s="25">
        <v>341.2</v>
      </c>
      <c r="C51" s="20" t="s">
        <v>69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18309</v>
      </c>
      <c r="J51" s="47">
        <v>11479789</v>
      </c>
      <c r="K51" s="47">
        <v>0</v>
      </c>
      <c r="L51" s="47">
        <v>0</v>
      </c>
      <c r="M51" s="47">
        <v>0</v>
      </c>
      <c r="N51" s="47">
        <f t="shared" ref="N51:N97" si="9">SUM(D51:M51)</f>
        <v>11498098</v>
      </c>
      <c r="O51" s="48">
        <f t="shared" si="7"/>
        <v>70.891456474693726</v>
      </c>
      <c r="P51" s="9"/>
    </row>
    <row r="52" spans="1:16">
      <c r="A52" s="12"/>
      <c r="B52" s="25">
        <v>341.3</v>
      </c>
      <c r="C52" s="20" t="s">
        <v>70</v>
      </c>
      <c r="D52" s="47">
        <v>2547561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2547561</v>
      </c>
      <c r="O52" s="48">
        <f t="shared" si="7"/>
        <v>15.706972557385336</v>
      </c>
      <c r="P52" s="9"/>
    </row>
    <row r="53" spans="1:16">
      <c r="A53" s="12"/>
      <c r="B53" s="25">
        <v>341.52</v>
      </c>
      <c r="C53" s="20" t="s">
        <v>71</v>
      </c>
      <c r="D53" s="47">
        <v>123451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123451</v>
      </c>
      <c r="O53" s="48">
        <f t="shared" si="7"/>
        <v>0.76113642389005687</v>
      </c>
      <c r="P53" s="9"/>
    </row>
    <row r="54" spans="1:16">
      <c r="A54" s="12"/>
      <c r="B54" s="25">
        <v>341.8</v>
      </c>
      <c r="C54" s="20" t="s">
        <v>72</v>
      </c>
      <c r="D54" s="47">
        <v>1480686</v>
      </c>
      <c r="E54" s="47">
        <v>156807</v>
      </c>
      <c r="F54" s="47">
        <v>0</v>
      </c>
      <c r="G54" s="47">
        <v>0</v>
      </c>
      <c r="H54" s="47">
        <v>0</v>
      </c>
      <c r="I54" s="47">
        <v>349036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1986529</v>
      </c>
      <c r="O54" s="48">
        <f t="shared" si="7"/>
        <v>12.247933018071063</v>
      </c>
      <c r="P54" s="9"/>
    </row>
    <row r="55" spans="1:16">
      <c r="A55" s="12"/>
      <c r="B55" s="25">
        <v>341.9</v>
      </c>
      <c r="C55" s="20" t="s">
        <v>73</v>
      </c>
      <c r="D55" s="47">
        <v>1623679</v>
      </c>
      <c r="E55" s="47">
        <v>1405262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3028941</v>
      </c>
      <c r="O55" s="48">
        <f t="shared" si="7"/>
        <v>18.67491815306456</v>
      </c>
      <c r="P55" s="9"/>
    </row>
    <row r="56" spans="1:16">
      <c r="A56" s="12"/>
      <c r="B56" s="25">
        <v>342.1</v>
      </c>
      <c r="C56" s="20" t="s">
        <v>74</v>
      </c>
      <c r="D56" s="47">
        <v>651396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651396</v>
      </c>
      <c r="O56" s="48">
        <f t="shared" si="7"/>
        <v>4.0161782567681712</v>
      </c>
      <c r="P56" s="9"/>
    </row>
    <row r="57" spans="1:16">
      <c r="A57" s="12"/>
      <c r="B57" s="25">
        <v>342.2</v>
      </c>
      <c r="C57" s="20" t="s">
        <v>75</v>
      </c>
      <c r="D57" s="47">
        <v>0</v>
      </c>
      <c r="E57" s="47">
        <v>449</v>
      </c>
      <c r="F57" s="47">
        <v>0</v>
      </c>
      <c r="G57" s="47">
        <v>4590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10626962</v>
      </c>
      <c r="N57" s="47">
        <f t="shared" si="9"/>
        <v>10632001</v>
      </c>
      <c r="O57" s="48">
        <f t="shared" si="7"/>
        <v>65.551540448724666</v>
      </c>
      <c r="P57" s="9"/>
    </row>
    <row r="58" spans="1:16">
      <c r="A58" s="12"/>
      <c r="B58" s="25">
        <v>342.3</v>
      </c>
      <c r="C58" s="20" t="s">
        <v>76</v>
      </c>
      <c r="D58" s="47">
        <v>403538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403538</v>
      </c>
      <c r="O58" s="48">
        <f t="shared" si="7"/>
        <v>2.4880111965374585</v>
      </c>
      <c r="P58" s="9"/>
    </row>
    <row r="59" spans="1:16">
      <c r="A59" s="12"/>
      <c r="B59" s="25">
        <v>342.4</v>
      </c>
      <c r="C59" s="20" t="s">
        <v>77</v>
      </c>
      <c r="D59" s="47">
        <v>4190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2080017</v>
      </c>
      <c r="N59" s="47">
        <f t="shared" si="9"/>
        <v>2084207</v>
      </c>
      <c r="O59" s="48">
        <f t="shared" si="7"/>
        <v>12.850166160068561</v>
      </c>
      <c r="P59" s="9"/>
    </row>
    <row r="60" spans="1:16">
      <c r="A60" s="12"/>
      <c r="B60" s="25">
        <v>342.5</v>
      </c>
      <c r="C60" s="20" t="s">
        <v>78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1700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1700</v>
      </c>
      <c r="O60" s="48">
        <f t="shared" si="7"/>
        <v>1.0481340131818265E-2</v>
      </c>
      <c r="P60" s="9"/>
    </row>
    <row r="61" spans="1:16">
      <c r="A61" s="12"/>
      <c r="B61" s="25">
        <v>342.6</v>
      </c>
      <c r="C61" s="20" t="s">
        <v>79</v>
      </c>
      <c r="D61" s="47">
        <v>0</v>
      </c>
      <c r="E61" s="47">
        <v>3054535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3054535</v>
      </c>
      <c r="O61" s="48">
        <f t="shared" si="7"/>
        <v>18.832717811496181</v>
      </c>
      <c r="P61" s="9"/>
    </row>
    <row r="62" spans="1:16">
      <c r="A62" s="12"/>
      <c r="B62" s="25">
        <v>342.9</v>
      </c>
      <c r="C62" s="20" t="s">
        <v>80</v>
      </c>
      <c r="D62" s="47">
        <v>0</v>
      </c>
      <c r="E62" s="47">
        <v>916236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916236</v>
      </c>
      <c r="O62" s="48">
        <f t="shared" si="7"/>
        <v>5.6490477394215537</v>
      </c>
      <c r="P62" s="9"/>
    </row>
    <row r="63" spans="1:16">
      <c r="A63" s="12"/>
      <c r="B63" s="25">
        <v>343.3</v>
      </c>
      <c r="C63" s="20" t="s">
        <v>81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14702325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14702325</v>
      </c>
      <c r="O63" s="48">
        <f t="shared" si="7"/>
        <v>90.647099443255868</v>
      </c>
      <c r="P63" s="9"/>
    </row>
    <row r="64" spans="1:16">
      <c r="A64" s="12"/>
      <c r="B64" s="25">
        <v>343.4</v>
      </c>
      <c r="C64" s="20" t="s">
        <v>82</v>
      </c>
      <c r="D64" s="47">
        <v>45500</v>
      </c>
      <c r="E64" s="47">
        <v>0</v>
      </c>
      <c r="F64" s="47">
        <v>0</v>
      </c>
      <c r="G64" s="47">
        <v>0</v>
      </c>
      <c r="H64" s="47">
        <v>0</v>
      </c>
      <c r="I64" s="47">
        <v>2706771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2752271</v>
      </c>
      <c r="O64" s="48">
        <f t="shared" si="7"/>
        <v>16.969110874082112</v>
      </c>
      <c r="P64" s="9"/>
    </row>
    <row r="65" spans="1:16">
      <c r="A65" s="12"/>
      <c r="B65" s="25">
        <v>343.5</v>
      </c>
      <c r="C65" s="20" t="s">
        <v>83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9515944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9515944</v>
      </c>
      <c r="O65" s="48">
        <f t="shared" si="7"/>
        <v>58.670497493726607</v>
      </c>
      <c r="P65" s="9"/>
    </row>
    <row r="66" spans="1:16">
      <c r="A66" s="12"/>
      <c r="B66" s="25">
        <v>343.6</v>
      </c>
      <c r="C66" s="20" t="s">
        <v>84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461658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461658</v>
      </c>
      <c r="O66" s="48">
        <f t="shared" si="7"/>
        <v>2.8463497191617395</v>
      </c>
      <c r="P66" s="9"/>
    </row>
    <row r="67" spans="1:16">
      <c r="A67" s="12"/>
      <c r="B67" s="25">
        <v>343.9</v>
      </c>
      <c r="C67" s="20" t="s">
        <v>85</v>
      </c>
      <c r="D67" s="47">
        <v>51485</v>
      </c>
      <c r="E67" s="47">
        <v>0</v>
      </c>
      <c r="F67" s="47">
        <v>0</v>
      </c>
      <c r="G67" s="47">
        <v>0</v>
      </c>
      <c r="H67" s="47">
        <v>0</v>
      </c>
      <c r="I67" s="47">
        <v>15833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67318</v>
      </c>
      <c r="O67" s="48">
        <f t="shared" si="7"/>
        <v>0.41504873823161298</v>
      </c>
      <c r="P67" s="9"/>
    </row>
    <row r="68" spans="1:16">
      <c r="A68" s="12"/>
      <c r="B68" s="25">
        <v>344.1</v>
      </c>
      <c r="C68" s="20" t="s">
        <v>86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1109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1109</v>
      </c>
      <c r="O68" s="48">
        <f t="shared" si="7"/>
        <v>6.8375330624626217E-3</v>
      </c>
      <c r="P68" s="9"/>
    </row>
    <row r="69" spans="1:16">
      <c r="A69" s="12"/>
      <c r="B69" s="25">
        <v>344.9</v>
      </c>
      <c r="C69" s="20" t="s">
        <v>88</v>
      </c>
      <c r="D69" s="47">
        <v>3800</v>
      </c>
      <c r="E69" s="47">
        <v>802302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806102</v>
      </c>
      <c r="O69" s="48">
        <f t="shared" ref="O69:O100" si="10">(N69/O$129)</f>
        <v>4.9700172017288047</v>
      </c>
      <c r="P69" s="9"/>
    </row>
    <row r="70" spans="1:16">
      <c r="A70" s="12"/>
      <c r="B70" s="25">
        <v>345.9</v>
      </c>
      <c r="C70" s="20" t="s">
        <v>89</v>
      </c>
      <c r="D70" s="47">
        <v>0</v>
      </c>
      <c r="E70" s="47">
        <v>1682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1682</v>
      </c>
      <c r="O70" s="48">
        <f t="shared" si="10"/>
        <v>1.0370361236304896E-2</v>
      </c>
      <c r="P70" s="9"/>
    </row>
    <row r="71" spans="1:16">
      <c r="A71" s="12"/>
      <c r="B71" s="25">
        <v>346.4</v>
      </c>
      <c r="C71" s="20" t="s">
        <v>90</v>
      </c>
      <c r="D71" s="47">
        <v>244951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244951</v>
      </c>
      <c r="O71" s="48">
        <f t="shared" si="10"/>
        <v>1.5102439686053035</v>
      </c>
      <c r="P71" s="9"/>
    </row>
    <row r="72" spans="1:16">
      <c r="A72" s="12"/>
      <c r="B72" s="25">
        <v>347.1</v>
      </c>
      <c r="C72" s="20" t="s">
        <v>91</v>
      </c>
      <c r="D72" s="47">
        <v>83278</v>
      </c>
      <c r="E72" s="47">
        <v>878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84156</v>
      </c>
      <c r="O72" s="48">
        <f t="shared" si="10"/>
        <v>0.51886332949017533</v>
      </c>
      <c r="P72" s="9"/>
    </row>
    <row r="73" spans="1:16">
      <c r="A73" s="12"/>
      <c r="B73" s="25">
        <v>347.2</v>
      </c>
      <c r="C73" s="20" t="s">
        <v>92</v>
      </c>
      <c r="D73" s="47">
        <v>456299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456299</v>
      </c>
      <c r="O73" s="48">
        <f t="shared" si="10"/>
        <v>2.8133088357697313</v>
      </c>
      <c r="P73" s="9"/>
    </row>
    <row r="74" spans="1:16">
      <c r="A74" s="12"/>
      <c r="B74" s="25">
        <v>347.3</v>
      </c>
      <c r="C74" s="20" t="s">
        <v>93</v>
      </c>
      <c r="D74" s="47">
        <v>1035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1035</v>
      </c>
      <c r="O74" s="48">
        <f t="shared" si="10"/>
        <v>6.3812864920187676E-3</v>
      </c>
      <c r="P74" s="9"/>
    </row>
    <row r="75" spans="1:16">
      <c r="A75" s="12"/>
      <c r="B75" s="25">
        <v>347.4</v>
      </c>
      <c r="C75" s="20" t="s">
        <v>94</v>
      </c>
      <c r="D75" s="47">
        <v>8827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8827</v>
      </c>
      <c r="O75" s="48">
        <f t="shared" si="10"/>
        <v>5.442281726091755E-2</v>
      </c>
      <c r="P75" s="9"/>
    </row>
    <row r="76" spans="1:16">
      <c r="A76" s="12"/>
      <c r="B76" s="25">
        <v>348.11</v>
      </c>
      <c r="C76" s="39" t="s">
        <v>102</v>
      </c>
      <c r="D76" s="47">
        <v>0</v>
      </c>
      <c r="E76" s="47">
        <v>400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400</v>
      </c>
      <c r="O76" s="48">
        <f t="shared" si="10"/>
        <v>2.466197678074886E-3</v>
      </c>
      <c r="P76" s="9"/>
    </row>
    <row r="77" spans="1:16">
      <c r="A77" s="12"/>
      <c r="B77" s="25">
        <v>348.12</v>
      </c>
      <c r="C77" s="39" t="s">
        <v>103</v>
      </c>
      <c r="D77" s="47">
        <v>0</v>
      </c>
      <c r="E77" s="47">
        <v>5758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5758</v>
      </c>
      <c r="O77" s="48">
        <f t="shared" si="10"/>
        <v>3.5500915575887984E-2</v>
      </c>
      <c r="P77" s="9"/>
    </row>
    <row r="78" spans="1:16">
      <c r="A78" s="12"/>
      <c r="B78" s="25">
        <v>348.13</v>
      </c>
      <c r="C78" s="39" t="s">
        <v>104</v>
      </c>
      <c r="D78" s="47">
        <v>0</v>
      </c>
      <c r="E78" s="47">
        <v>138809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138809</v>
      </c>
      <c r="O78" s="48">
        <f t="shared" si="10"/>
        <v>0.85582608373974212</v>
      </c>
      <c r="P78" s="9"/>
    </row>
    <row r="79" spans="1:16">
      <c r="A79" s="12"/>
      <c r="B79" s="25">
        <v>348.22</v>
      </c>
      <c r="C79" s="39" t="s">
        <v>105</v>
      </c>
      <c r="D79" s="47">
        <v>0</v>
      </c>
      <c r="E79" s="47">
        <v>4021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4021</v>
      </c>
      <c r="O79" s="48">
        <f t="shared" si="10"/>
        <v>2.4791452158847791E-2</v>
      </c>
      <c r="P79" s="9"/>
    </row>
    <row r="80" spans="1:16">
      <c r="A80" s="12"/>
      <c r="B80" s="25">
        <v>348.23</v>
      </c>
      <c r="C80" s="39" t="s">
        <v>106</v>
      </c>
      <c r="D80" s="47">
        <v>14526</v>
      </c>
      <c r="E80" s="47">
        <v>200815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215341</v>
      </c>
      <c r="O80" s="48">
        <f t="shared" si="10"/>
        <v>1.3276836854858101</v>
      </c>
      <c r="P80" s="9"/>
    </row>
    <row r="81" spans="1:16">
      <c r="A81" s="12"/>
      <c r="B81" s="25">
        <v>348.31</v>
      </c>
      <c r="C81" s="39" t="s">
        <v>107</v>
      </c>
      <c r="D81" s="47">
        <v>0</v>
      </c>
      <c r="E81" s="47">
        <v>581950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581950</v>
      </c>
      <c r="O81" s="48">
        <f t="shared" si="10"/>
        <v>3.5880093468892</v>
      </c>
      <c r="P81" s="9"/>
    </row>
    <row r="82" spans="1:16">
      <c r="A82" s="12"/>
      <c r="B82" s="25">
        <v>348.32</v>
      </c>
      <c r="C82" s="39" t="s">
        <v>108</v>
      </c>
      <c r="D82" s="47">
        <v>0</v>
      </c>
      <c r="E82" s="47">
        <v>11867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11867</v>
      </c>
      <c r="O82" s="48">
        <f t="shared" si="10"/>
        <v>7.3165919614286687E-2</v>
      </c>
      <c r="P82" s="9"/>
    </row>
    <row r="83" spans="1:16">
      <c r="A83" s="12"/>
      <c r="B83" s="25">
        <v>348.41</v>
      </c>
      <c r="C83" s="39" t="s">
        <v>109</v>
      </c>
      <c r="D83" s="47">
        <v>0</v>
      </c>
      <c r="E83" s="47">
        <v>652952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652952</v>
      </c>
      <c r="O83" s="48">
        <f t="shared" si="10"/>
        <v>4.0257717657358825</v>
      </c>
      <c r="P83" s="9"/>
    </row>
    <row r="84" spans="1:16">
      <c r="A84" s="12"/>
      <c r="B84" s="25">
        <v>348.42</v>
      </c>
      <c r="C84" s="39" t="s">
        <v>110</v>
      </c>
      <c r="D84" s="47">
        <v>0</v>
      </c>
      <c r="E84" s="47">
        <v>144978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144978</v>
      </c>
      <c r="O84" s="48">
        <f t="shared" si="10"/>
        <v>0.89386101742985213</v>
      </c>
      <c r="P84" s="9"/>
    </row>
    <row r="85" spans="1:16">
      <c r="A85" s="12"/>
      <c r="B85" s="25">
        <v>348.48</v>
      </c>
      <c r="C85" s="39" t="s">
        <v>111</v>
      </c>
      <c r="D85" s="47">
        <v>0</v>
      </c>
      <c r="E85" s="47">
        <v>46370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46370</v>
      </c>
      <c r="O85" s="48">
        <f t="shared" si="10"/>
        <v>0.28589396583083115</v>
      </c>
      <c r="P85" s="9"/>
    </row>
    <row r="86" spans="1:16">
      <c r="A86" s="12"/>
      <c r="B86" s="25">
        <v>348.52</v>
      </c>
      <c r="C86" s="39" t="s">
        <v>112</v>
      </c>
      <c r="D86" s="47">
        <v>0</v>
      </c>
      <c r="E86" s="47">
        <v>306809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306809</v>
      </c>
      <c r="O86" s="48">
        <f t="shared" si="10"/>
        <v>1.8916291085311943</v>
      </c>
      <c r="P86" s="9"/>
    </row>
    <row r="87" spans="1:16">
      <c r="A87" s="12"/>
      <c r="B87" s="25">
        <v>348.53</v>
      </c>
      <c r="C87" s="39" t="s">
        <v>113</v>
      </c>
      <c r="D87" s="47">
        <v>0</v>
      </c>
      <c r="E87" s="47">
        <v>1625368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1625368</v>
      </c>
      <c r="O87" s="48">
        <f t="shared" si="10"/>
        <v>10.021196969043054</v>
      </c>
      <c r="P87" s="9"/>
    </row>
    <row r="88" spans="1:16">
      <c r="A88" s="12"/>
      <c r="B88" s="25">
        <v>348.62</v>
      </c>
      <c r="C88" s="39" t="s">
        <v>114</v>
      </c>
      <c r="D88" s="47">
        <v>0</v>
      </c>
      <c r="E88" s="47">
        <v>1522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1522</v>
      </c>
      <c r="O88" s="48">
        <f t="shared" si="10"/>
        <v>9.3838821650749412E-3</v>
      </c>
      <c r="P88" s="9"/>
    </row>
    <row r="89" spans="1:16">
      <c r="A89" s="12"/>
      <c r="B89" s="25">
        <v>348.71</v>
      </c>
      <c r="C89" s="39" t="s">
        <v>115</v>
      </c>
      <c r="D89" s="47">
        <v>0</v>
      </c>
      <c r="E89" s="47">
        <v>211768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211768</v>
      </c>
      <c r="O89" s="48">
        <f t="shared" si="10"/>
        <v>1.3056543747264062</v>
      </c>
      <c r="P89" s="9"/>
    </row>
    <row r="90" spans="1:16">
      <c r="A90" s="12"/>
      <c r="B90" s="25">
        <v>348.72</v>
      </c>
      <c r="C90" s="39" t="s">
        <v>116</v>
      </c>
      <c r="D90" s="47">
        <v>0</v>
      </c>
      <c r="E90" s="47">
        <v>29688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29688</v>
      </c>
      <c r="O90" s="48">
        <f t="shared" si="10"/>
        <v>0.18304119166671803</v>
      </c>
      <c r="P90" s="9"/>
    </row>
    <row r="91" spans="1:16">
      <c r="A91" s="12"/>
      <c r="B91" s="25">
        <v>348.87</v>
      </c>
      <c r="C91" s="20" t="s">
        <v>95</v>
      </c>
      <c r="D91" s="47">
        <v>252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9"/>
        <v>252</v>
      </c>
      <c r="O91" s="48">
        <f t="shared" si="10"/>
        <v>1.5537045371871781E-3</v>
      </c>
      <c r="P91" s="9"/>
    </row>
    <row r="92" spans="1:16">
      <c r="A92" s="12"/>
      <c r="B92" s="25">
        <v>348.92099999999999</v>
      </c>
      <c r="C92" s="20" t="s">
        <v>96</v>
      </c>
      <c r="D92" s="47">
        <v>0</v>
      </c>
      <c r="E92" s="47">
        <v>48317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48317</v>
      </c>
      <c r="O92" s="48">
        <f t="shared" si="10"/>
        <v>0.29789818302886067</v>
      </c>
      <c r="P92" s="9"/>
    </row>
    <row r="93" spans="1:16">
      <c r="A93" s="12"/>
      <c r="B93" s="25">
        <v>348.92200000000003</v>
      </c>
      <c r="C93" s="20" t="s">
        <v>97</v>
      </c>
      <c r="D93" s="47">
        <v>0</v>
      </c>
      <c r="E93" s="47">
        <v>44055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44055</v>
      </c>
      <c r="O93" s="48">
        <f t="shared" si="10"/>
        <v>0.27162084676897275</v>
      </c>
      <c r="P93" s="9"/>
    </row>
    <row r="94" spans="1:16">
      <c r="A94" s="12"/>
      <c r="B94" s="25">
        <v>348.923</v>
      </c>
      <c r="C94" s="20" t="s">
        <v>98</v>
      </c>
      <c r="D94" s="47">
        <v>0</v>
      </c>
      <c r="E94" s="47">
        <v>44055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44055</v>
      </c>
      <c r="O94" s="48">
        <f t="shared" si="10"/>
        <v>0.27162084676897275</v>
      </c>
      <c r="P94" s="9"/>
    </row>
    <row r="95" spans="1:16">
      <c r="A95" s="12"/>
      <c r="B95" s="25">
        <v>348.92399999999998</v>
      </c>
      <c r="C95" s="20" t="s">
        <v>99</v>
      </c>
      <c r="D95" s="47">
        <v>0</v>
      </c>
      <c r="E95" s="47">
        <v>44055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44055</v>
      </c>
      <c r="O95" s="48">
        <f t="shared" si="10"/>
        <v>0.27162084676897275</v>
      </c>
      <c r="P95" s="9"/>
    </row>
    <row r="96" spans="1:16">
      <c r="A96" s="12"/>
      <c r="B96" s="25">
        <v>348.93</v>
      </c>
      <c r="C96" s="20" t="s">
        <v>100</v>
      </c>
      <c r="D96" s="47">
        <v>0</v>
      </c>
      <c r="E96" s="47">
        <v>458324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458324</v>
      </c>
      <c r="O96" s="48">
        <f t="shared" si="10"/>
        <v>2.8257939615149854</v>
      </c>
      <c r="P96" s="9"/>
    </row>
    <row r="97" spans="1:16">
      <c r="A97" s="12"/>
      <c r="B97" s="25">
        <v>349</v>
      </c>
      <c r="C97" s="20" t="s">
        <v>1</v>
      </c>
      <c r="D97" s="47">
        <v>7700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9"/>
        <v>7700</v>
      </c>
      <c r="O97" s="48">
        <f t="shared" si="10"/>
        <v>4.7474305302941555E-2</v>
      </c>
      <c r="P97" s="9"/>
    </row>
    <row r="98" spans="1:16" ht="15.75">
      <c r="A98" s="29" t="s">
        <v>66</v>
      </c>
      <c r="B98" s="30"/>
      <c r="C98" s="31"/>
      <c r="D98" s="32">
        <f t="shared" ref="D98:M98" si="11">SUM(D99:D104)</f>
        <v>175880</v>
      </c>
      <c r="E98" s="32">
        <f t="shared" si="11"/>
        <v>2246087</v>
      </c>
      <c r="F98" s="32">
        <f t="shared" si="11"/>
        <v>0</v>
      </c>
      <c r="G98" s="32">
        <f t="shared" si="11"/>
        <v>0</v>
      </c>
      <c r="H98" s="32">
        <f t="shared" si="11"/>
        <v>0</v>
      </c>
      <c r="I98" s="32">
        <f t="shared" si="11"/>
        <v>0</v>
      </c>
      <c r="J98" s="32">
        <f t="shared" si="11"/>
        <v>0</v>
      </c>
      <c r="K98" s="32">
        <f t="shared" si="11"/>
        <v>0</v>
      </c>
      <c r="L98" s="32">
        <f t="shared" si="11"/>
        <v>0</v>
      </c>
      <c r="M98" s="32">
        <f t="shared" si="11"/>
        <v>0</v>
      </c>
      <c r="N98" s="32">
        <f t="shared" ref="N98:N106" si="12">SUM(D98:M98)</f>
        <v>2421967</v>
      </c>
      <c r="O98" s="46">
        <f t="shared" si="10"/>
        <v>14.932623479434994</v>
      </c>
      <c r="P98" s="10"/>
    </row>
    <row r="99" spans="1:16">
      <c r="A99" s="13"/>
      <c r="B99" s="40">
        <v>351.1</v>
      </c>
      <c r="C99" s="21" t="s">
        <v>118</v>
      </c>
      <c r="D99" s="47">
        <v>0</v>
      </c>
      <c r="E99" s="47">
        <v>97401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97401</v>
      </c>
      <c r="O99" s="48">
        <f t="shared" si="10"/>
        <v>0.60052530010542993</v>
      </c>
      <c r="P99" s="9"/>
    </row>
    <row r="100" spans="1:16">
      <c r="A100" s="13"/>
      <c r="B100" s="40">
        <v>351.2</v>
      </c>
      <c r="C100" s="21" t="s">
        <v>119</v>
      </c>
      <c r="D100" s="47">
        <v>0</v>
      </c>
      <c r="E100" s="47">
        <v>131949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131949</v>
      </c>
      <c r="O100" s="48">
        <f t="shared" si="10"/>
        <v>0.81353079356075786</v>
      </c>
      <c r="P100" s="9"/>
    </row>
    <row r="101" spans="1:16">
      <c r="A101" s="13"/>
      <c r="B101" s="40">
        <v>351.5</v>
      </c>
      <c r="C101" s="21" t="s">
        <v>120</v>
      </c>
      <c r="D101" s="47">
        <v>0</v>
      </c>
      <c r="E101" s="47">
        <v>913139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913139</v>
      </c>
      <c r="O101" s="48">
        <f t="shared" ref="O101:O127" si="13">(N101/O$129)</f>
        <v>5.629953203899059</v>
      </c>
      <c r="P101" s="9"/>
    </row>
    <row r="102" spans="1:16">
      <c r="A102" s="13"/>
      <c r="B102" s="40">
        <v>351.9</v>
      </c>
      <c r="C102" s="21" t="s">
        <v>245</v>
      </c>
      <c r="D102" s="47">
        <v>314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314</v>
      </c>
      <c r="O102" s="48">
        <f t="shared" si="13"/>
        <v>1.9359651772887856E-3</v>
      </c>
      <c r="P102" s="9"/>
    </row>
    <row r="103" spans="1:16">
      <c r="A103" s="13"/>
      <c r="B103" s="40">
        <v>354</v>
      </c>
      <c r="C103" s="21" t="s">
        <v>121</v>
      </c>
      <c r="D103" s="47">
        <v>169475</v>
      </c>
      <c r="E103" s="47">
        <v>132194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301669</v>
      </c>
      <c r="O103" s="48">
        <f t="shared" si="13"/>
        <v>1.8599384683679321</v>
      </c>
      <c r="P103" s="9"/>
    </row>
    <row r="104" spans="1:16">
      <c r="A104" s="13"/>
      <c r="B104" s="40">
        <v>359</v>
      </c>
      <c r="C104" s="21" t="s">
        <v>124</v>
      </c>
      <c r="D104" s="47">
        <v>6091</v>
      </c>
      <c r="E104" s="47">
        <v>971404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977495</v>
      </c>
      <c r="O104" s="48">
        <f t="shared" si="13"/>
        <v>6.0267397483245269</v>
      </c>
      <c r="P104" s="9"/>
    </row>
    <row r="105" spans="1:16" ht="15.75">
      <c r="A105" s="29" t="s">
        <v>4</v>
      </c>
      <c r="B105" s="30"/>
      <c r="C105" s="31"/>
      <c r="D105" s="32">
        <f t="shared" ref="D105:M105" si="14">SUM(D106:D118)</f>
        <v>4460990</v>
      </c>
      <c r="E105" s="32">
        <f t="shared" si="14"/>
        <v>22453073</v>
      </c>
      <c r="F105" s="32">
        <f t="shared" si="14"/>
        <v>28121</v>
      </c>
      <c r="G105" s="32">
        <f t="shared" si="14"/>
        <v>1654798</v>
      </c>
      <c r="H105" s="32">
        <f t="shared" si="14"/>
        <v>0</v>
      </c>
      <c r="I105" s="32">
        <f t="shared" si="14"/>
        <v>11465647</v>
      </c>
      <c r="J105" s="32">
        <f t="shared" si="14"/>
        <v>1212523</v>
      </c>
      <c r="K105" s="32">
        <f t="shared" si="14"/>
        <v>0</v>
      </c>
      <c r="L105" s="32">
        <f t="shared" si="14"/>
        <v>0</v>
      </c>
      <c r="M105" s="32">
        <f t="shared" si="14"/>
        <v>268661</v>
      </c>
      <c r="N105" s="32">
        <f t="shared" si="12"/>
        <v>41543813</v>
      </c>
      <c r="O105" s="46">
        <f t="shared" si="13"/>
        <v>256.13813789744319</v>
      </c>
      <c r="P105" s="10"/>
    </row>
    <row r="106" spans="1:16">
      <c r="A106" s="12"/>
      <c r="B106" s="25">
        <v>361.1</v>
      </c>
      <c r="C106" s="20" t="s">
        <v>126</v>
      </c>
      <c r="D106" s="47">
        <v>2254887</v>
      </c>
      <c r="E106" s="47">
        <v>3436411</v>
      </c>
      <c r="F106" s="47">
        <v>12777</v>
      </c>
      <c r="G106" s="47">
        <v>255863</v>
      </c>
      <c r="H106" s="47">
        <v>0</v>
      </c>
      <c r="I106" s="47">
        <v>2637391</v>
      </c>
      <c r="J106" s="47">
        <v>124820</v>
      </c>
      <c r="K106" s="47">
        <v>0</v>
      </c>
      <c r="L106" s="47">
        <v>0</v>
      </c>
      <c r="M106" s="47">
        <v>90393</v>
      </c>
      <c r="N106" s="47">
        <f t="shared" si="12"/>
        <v>8812542</v>
      </c>
      <c r="O106" s="48">
        <f t="shared" si="13"/>
        <v>54.333676545843531</v>
      </c>
      <c r="P106" s="9"/>
    </row>
    <row r="107" spans="1:16">
      <c r="A107" s="12"/>
      <c r="B107" s="25">
        <v>361.3</v>
      </c>
      <c r="C107" s="20" t="s">
        <v>127</v>
      </c>
      <c r="D107" s="47">
        <v>599510</v>
      </c>
      <c r="E107" s="47">
        <v>991613</v>
      </c>
      <c r="F107" s="47">
        <v>15344</v>
      </c>
      <c r="G107" s="47">
        <v>116412</v>
      </c>
      <c r="H107" s="47">
        <v>0</v>
      </c>
      <c r="I107" s="47">
        <v>1087178</v>
      </c>
      <c r="J107" s="47">
        <v>321531</v>
      </c>
      <c r="K107" s="47">
        <v>0</v>
      </c>
      <c r="L107" s="47">
        <v>0</v>
      </c>
      <c r="M107" s="47">
        <v>77534</v>
      </c>
      <c r="N107" s="47">
        <f t="shared" ref="N107:N118" si="15">SUM(D107:M107)</f>
        <v>3209122</v>
      </c>
      <c r="O107" s="48">
        <f t="shared" si="13"/>
        <v>19.785823062647587</v>
      </c>
      <c r="P107" s="9"/>
    </row>
    <row r="108" spans="1:16">
      <c r="A108" s="12"/>
      <c r="B108" s="25">
        <v>362</v>
      </c>
      <c r="C108" s="20" t="s">
        <v>128</v>
      </c>
      <c r="D108" s="47">
        <v>865040</v>
      </c>
      <c r="E108" s="47">
        <v>221431</v>
      </c>
      <c r="F108" s="47">
        <v>0</v>
      </c>
      <c r="G108" s="47">
        <v>0</v>
      </c>
      <c r="H108" s="47">
        <v>0</v>
      </c>
      <c r="I108" s="47">
        <v>1419096</v>
      </c>
      <c r="J108" s="47">
        <v>0</v>
      </c>
      <c r="K108" s="47">
        <v>0</v>
      </c>
      <c r="L108" s="47">
        <v>0</v>
      </c>
      <c r="M108" s="47">
        <v>53862</v>
      </c>
      <c r="N108" s="47">
        <f t="shared" si="15"/>
        <v>2559429</v>
      </c>
      <c r="O108" s="48">
        <f t="shared" si="13"/>
        <v>15.78014464249382</v>
      </c>
      <c r="P108" s="9"/>
    </row>
    <row r="109" spans="1:16">
      <c r="A109" s="12"/>
      <c r="B109" s="25">
        <v>363.11</v>
      </c>
      <c r="C109" s="20" t="s">
        <v>26</v>
      </c>
      <c r="D109" s="47">
        <v>0</v>
      </c>
      <c r="E109" s="47">
        <v>203451</v>
      </c>
      <c r="F109" s="47">
        <v>0</v>
      </c>
      <c r="G109" s="47">
        <v>158742</v>
      </c>
      <c r="H109" s="47">
        <v>0</v>
      </c>
      <c r="I109" s="47">
        <v>4614461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4976654</v>
      </c>
      <c r="O109" s="48">
        <f t="shared" si="13"/>
        <v>30.683531348455237</v>
      </c>
      <c r="P109" s="9"/>
    </row>
    <row r="110" spans="1:16">
      <c r="A110" s="12"/>
      <c r="B110" s="25">
        <v>363.12</v>
      </c>
      <c r="C110" s="20" t="s">
        <v>169</v>
      </c>
      <c r="D110" s="47">
        <v>0</v>
      </c>
      <c r="E110" s="47">
        <v>9006667</v>
      </c>
      <c r="F110" s="47">
        <v>0</v>
      </c>
      <c r="G110" s="47">
        <v>28403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9035070</v>
      </c>
      <c r="O110" s="48">
        <f t="shared" si="13"/>
        <v>55.705671638110154</v>
      </c>
      <c r="P110" s="9"/>
    </row>
    <row r="111" spans="1:16">
      <c r="A111" s="12"/>
      <c r="B111" s="25">
        <v>363.22</v>
      </c>
      <c r="C111" s="20" t="s">
        <v>170</v>
      </c>
      <c r="D111" s="47">
        <v>0</v>
      </c>
      <c r="E111" s="47">
        <v>501920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501920</v>
      </c>
      <c r="O111" s="48">
        <f t="shared" si="13"/>
        <v>3.0945848464483672</v>
      </c>
      <c r="P111" s="9"/>
    </row>
    <row r="112" spans="1:16">
      <c r="A112" s="12"/>
      <c r="B112" s="25">
        <v>363.24</v>
      </c>
      <c r="C112" s="20" t="s">
        <v>171</v>
      </c>
      <c r="D112" s="47">
        <v>0</v>
      </c>
      <c r="E112" s="47">
        <v>5912211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5912211</v>
      </c>
      <c r="O112" s="48">
        <f t="shared" si="13"/>
        <v>36.451702601222003</v>
      </c>
      <c r="P112" s="9"/>
    </row>
    <row r="113" spans="1:119">
      <c r="A113" s="12"/>
      <c r="B113" s="25">
        <v>363.27</v>
      </c>
      <c r="C113" s="20" t="s">
        <v>172</v>
      </c>
      <c r="D113" s="47">
        <v>0</v>
      </c>
      <c r="E113" s="47">
        <v>626464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626464</v>
      </c>
      <c r="O113" s="48">
        <f t="shared" si="13"/>
        <v>3.8624601554937636</v>
      </c>
      <c r="P113" s="9"/>
    </row>
    <row r="114" spans="1:119">
      <c r="A114" s="12"/>
      <c r="B114" s="25">
        <v>363.29</v>
      </c>
      <c r="C114" s="20" t="s">
        <v>173</v>
      </c>
      <c r="D114" s="47">
        <v>0</v>
      </c>
      <c r="E114" s="47">
        <v>592555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592555</v>
      </c>
      <c r="O114" s="48">
        <f t="shared" si="13"/>
        <v>3.6533944128291602</v>
      </c>
      <c r="P114" s="9"/>
    </row>
    <row r="115" spans="1:119">
      <c r="A115" s="12"/>
      <c r="B115" s="25">
        <v>364</v>
      </c>
      <c r="C115" s="20" t="s">
        <v>222</v>
      </c>
      <c r="D115" s="47">
        <v>62353</v>
      </c>
      <c r="E115" s="47">
        <v>3658</v>
      </c>
      <c r="F115" s="47">
        <v>0</v>
      </c>
      <c r="G115" s="47">
        <v>1093466</v>
      </c>
      <c r="H115" s="47">
        <v>0</v>
      </c>
      <c r="I115" s="47">
        <v>93178</v>
      </c>
      <c r="J115" s="47">
        <v>503077</v>
      </c>
      <c r="K115" s="47">
        <v>0</v>
      </c>
      <c r="L115" s="47">
        <v>0</v>
      </c>
      <c r="M115" s="47">
        <v>8</v>
      </c>
      <c r="N115" s="47">
        <f t="shared" si="15"/>
        <v>1755740</v>
      </c>
      <c r="O115" s="48">
        <f t="shared" si="13"/>
        <v>10.825004778258002</v>
      </c>
      <c r="P115" s="9"/>
    </row>
    <row r="116" spans="1:119">
      <c r="A116" s="12"/>
      <c r="B116" s="25">
        <v>365</v>
      </c>
      <c r="C116" s="20" t="s">
        <v>223</v>
      </c>
      <c r="D116" s="47">
        <v>0</v>
      </c>
      <c r="E116" s="47">
        <v>7440</v>
      </c>
      <c r="F116" s="47">
        <v>0</v>
      </c>
      <c r="G116" s="47">
        <v>0</v>
      </c>
      <c r="H116" s="47">
        <v>0</v>
      </c>
      <c r="I116" s="47">
        <v>1268729</v>
      </c>
      <c r="J116" s="47">
        <v>165</v>
      </c>
      <c r="K116" s="47">
        <v>0</v>
      </c>
      <c r="L116" s="47">
        <v>0</v>
      </c>
      <c r="M116" s="47">
        <v>25</v>
      </c>
      <c r="N116" s="47">
        <f t="shared" si="15"/>
        <v>1276359</v>
      </c>
      <c r="O116" s="48">
        <f t="shared" si="13"/>
        <v>7.8693840054749584</v>
      </c>
      <c r="P116" s="9"/>
    </row>
    <row r="117" spans="1:119">
      <c r="A117" s="12"/>
      <c r="B117" s="25">
        <v>366</v>
      </c>
      <c r="C117" s="20" t="s">
        <v>131</v>
      </c>
      <c r="D117" s="47">
        <v>76279</v>
      </c>
      <c r="E117" s="47">
        <v>7000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83279</v>
      </c>
      <c r="O117" s="48">
        <f t="shared" si="13"/>
        <v>0.51345619108099605</v>
      </c>
      <c r="P117" s="9"/>
    </row>
    <row r="118" spans="1:119">
      <c r="A118" s="12"/>
      <c r="B118" s="25">
        <v>369.9</v>
      </c>
      <c r="C118" s="20" t="s">
        <v>132</v>
      </c>
      <c r="D118" s="47">
        <v>602921</v>
      </c>
      <c r="E118" s="47">
        <v>942252</v>
      </c>
      <c r="F118" s="47">
        <v>0</v>
      </c>
      <c r="G118" s="47">
        <v>1912</v>
      </c>
      <c r="H118" s="47">
        <v>0</v>
      </c>
      <c r="I118" s="47">
        <v>345614</v>
      </c>
      <c r="J118" s="47">
        <v>262930</v>
      </c>
      <c r="K118" s="47">
        <v>0</v>
      </c>
      <c r="L118" s="47">
        <v>0</v>
      </c>
      <c r="M118" s="47">
        <v>46839</v>
      </c>
      <c r="N118" s="47">
        <f t="shared" si="15"/>
        <v>2202468</v>
      </c>
      <c r="O118" s="48">
        <f t="shared" si="13"/>
        <v>13.579303669085595</v>
      </c>
      <c r="P118" s="9"/>
    </row>
    <row r="119" spans="1:119" ht="15.75">
      <c r="A119" s="29" t="s">
        <v>67</v>
      </c>
      <c r="B119" s="30"/>
      <c r="C119" s="31"/>
      <c r="D119" s="32">
        <f t="shared" ref="D119:M119" si="16">SUM(D120:D126)</f>
        <v>2436297</v>
      </c>
      <c r="E119" s="32">
        <f t="shared" si="16"/>
        <v>3835580</v>
      </c>
      <c r="F119" s="32">
        <f t="shared" si="16"/>
        <v>4544519</v>
      </c>
      <c r="G119" s="32">
        <f t="shared" si="16"/>
        <v>2728049</v>
      </c>
      <c r="H119" s="32">
        <f t="shared" si="16"/>
        <v>0</v>
      </c>
      <c r="I119" s="32">
        <f t="shared" si="16"/>
        <v>9010533</v>
      </c>
      <c r="J119" s="32">
        <f t="shared" si="16"/>
        <v>189708</v>
      </c>
      <c r="K119" s="32">
        <f t="shared" si="16"/>
        <v>0</v>
      </c>
      <c r="L119" s="32">
        <f t="shared" si="16"/>
        <v>0</v>
      </c>
      <c r="M119" s="32">
        <f t="shared" si="16"/>
        <v>1200000</v>
      </c>
      <c r="N119" s="32">
        <f>SUM(D119:M119)</f>
        <v>23944686</v>
      </c>
      <c r="O119" s="46">
        <f t="shared" si="13"/>
        <v>147.63082253858059</v>
      </c>
      <c r="P119" s="9"/>
    </row>
    <row r="120" spans="1:119">
      <c r="A120" s="12"/>
      <c r="B120" s="25">
        <v>381</v>
      </c>
      <c r="C120" s="20" t="s">
        <v>133</v>
      </c>
      <c r="D120" s="47">
        <v>2436297</v>
      </c>
      <c r="E120" s="47">
        <v>3835580</v>
      </c>
      <c r="F120" s="47">
        <v>4544519</v>
      </c>
      <c r="G120" s="47">
        <v>2728049</v>
      </c>
      <c r="H120" s="47">
        <v>0</v>
      </c>
      <c r="I120" s="47">
        <v>1183021</v>
      </c>
      <c r="J120" s="47">
        <v>189708</v>
      </c>
      <c r="K120" s="47">
        <v>0</v>
      </c>
      <c r="L120" s="47">
        <v>0</v>
      </c>
      <c r="M120" s="47">
        <v>0</v>
      </c>
      <c r="N120" s="47">
        <f>SUM(D120:M120)</f>
        <v>14917174</v>
      </c>
      <c r="O120" s="48">
        <f t="shared" si="13"/>
        <v>91.971749705597645</v>
      </c>
      <c r="P120" s="9"/>
    </row>
    <row r="121" spans="1:119">
      <c r="A121" s="12"/>
      <c r="B121" s="25">
        <v>389.3</v>
      </c>
      <c r="C121" s="20" t="s">
        <v>234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56620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ref="N121:N126" si="17">SUM(D121:M121)</f>
        <v>56620</v>
      </c>
      <c r="O121" s="48">
        <f t="shared" si="13"/>
        <v>0.34909028133150011</v>
      </c>
      <c r="P121" s="9"/>
    </row>
    <row r="122" spans="1:119">
      <c r="A122" s="12"/>
      <c r="B122" s="25">
        <v>389.4</v>
      </c>
      <c r="C122" s="20" t="s">
        <v>224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43703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43703</v>
      </c>
      <c r="O122" s="48">
        <f t="shared" si="13"/>
        <v>0.26945059281226685</v>
      </c>
      <c r="P122" s="9"/>
    </row>
    <row r="123" spans="1:119">
      <c r="A123" s="12"/>
      <c r="B123" s="25">
        <v>389.5</v>
      </c>
      <c r="C123" s="20" t="s">
        <v>238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152129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7"/>
        <v>152129</v>
      </c>
      <c r="O123" s="48">
        <f t="shared" si="13"/>
        <v>0.93795046641963586</v>
      </c>
      <c r="P123" s="9"/>
    </row>
    <row r="124" spans="1:119">
      <c r="A124" s="12"/>
      <c r="B124" s="25">
        <v>389.6</v>
      </c>
      <c r="C124" s="20" t="s">
        <v>225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795038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795038</v>
      </c>
      <c r="O124" s="48">
        <f t="shared" si="13"/>
        <v>4.9018021739532536</v>
      </c>
      <c r="P124" s="9"/>
    </row>
    <row r="125" spans="1:119">
      <c r="A125" s="12"/>
      <c r="B125" s="25">
        <v>389.7</v>
      </c>
      <c r="C125" s="20" t="s">
        <v>226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6735588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6735588</v>
      </c>
      <c r="O125" s="48">
        <f t="shared" si="13"/>
        <v>41.528228715172666</v>
      </c>
      <c r="P125" s="9"/>
    </row>
    <row r="126" spans="1:119" ht="15.75" thickBot="1">
      <c r="A126" s="12"/>
      <c r="B126" s="25">
        <v>389.9</v>
      </c>
      <c r="C126" s="20" t="s">
        <v>227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44434</v>
      </c>
      <c r="J126" s="47">
        <v>0</v>
      </c>
      <c r="K126" s="47">
        <v>0</v>
      </c>
      <c r="L126" s="47">
        <v>0</v>
      </c>
      <c r="M126" s="47">
        <v>1200000</v>
      </c>
      <c r="N126" s="47">
        <f t="shared" si="17"/>
        <v>1244434</v>
      </c>
      <c r="O126" s="48">
        <f t="shared" si="13"/>
        <v>7.6725506032936073</v>
      </c>
      <c r="P126" s="9"/>
    </row>
    <row r="127" spans="1:119" ht="16.5" thickBot="1">
      <c r="A127" s="14" t="s">
        <v>101</v>
      </c>
      <c r="B127" s="23"/>
      <c r="C127" s="22"/>
      <c r="D127" s="15">
        <f t="shared" ref="D127:M127" si="18">SUM(D5,D12,D17,D49,D98,D105,D119)</f>
        <v>102601476</v>
      </c>
      <c r="E127" s="15">
        <f t="shared" si="18"/>
        <v>80134148</v>
      </c>
      <c r="F127" s="15">
        <f t="shared" si="18"/>
        <v>4572640</v>
      </c>
      <c r="G127" s="15">
        <f t="shared" si="18"/>
        <v>4809497</v>
      </c>
      <c r="H127" s="15">
        <f t="shared" si="18"/>
        <v>0</v>
      </c>
      <c r="I127" s="15">
        <f t="shared" si="18"/>
        <v>51542670</v>
      </c>
      <c r="J127" s="15">
        <f t="shared" si="18"/>
        <v>12882020</v>
      </c>
      <c r="K127" s="15">
        <f t="shared" si="18"/>
        <v>0</v>
      </c>
      <c r="L127" s="15">
        <f t="shared" si="18"/>
        <v>0</v>
      </c>
      <c r="M127" s="15">
        <f t="shared" si="18"/>
        <v>14233625</v>
      </c>
      <c r="N127" s="15">
        <f>SUM(D127:M127)</f>
        <v>270776076</v>
      </c>
      <c r="O127" s="38">
        <f t="shared" si="13"/>
        <v>1669.4683247735722</v>
      </c>
      <c r="P127" s="6"/>
      <c r="Q127" s="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</row>
    <row r="128" spans="1:119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9"/>
    </row>
    <row r="129" spans="1:15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119" t="s">
        <v>246</v>
      </c>
      <c r="M129" s="119"/>
      <c r="N129" s="119"/>
      <c r="O129" s="44">
        <v>162193</v>
      </c>
    </row>
    <row r="130" spans="1:15">
      <c r="A130" s="120"/>
      <c r="B130" s="97"/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8"/>
    </row>
    <row r="131" spans="1:15" ht="15.75" customHeight="1" thickBot="1">
      <c r="A131" s="121" t="s">
        <v>164</v>
      </c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1"/>
    </row>
  </sheetData>
  <mergeCells count="10">
    <mergeCell ref="L129:N129"/>
    <mergeCell ref="A130:O130"/>
    <mergeCell ref="A131:O13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3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146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142</v>
      </c>
      <c r="F4" s="34" t="s">
        <v>143</v>
      </c>
      <c r="G4" s="34" t="s">
        <v>144</v>
      </c>
      <c r="H4" s="34" t="s">
        <v>6</v>
      </c>
      <c r="I4" s="34" t="s">
        <v>7</v>
      </c>
      <c r="J4" s="35" t="s">
        <v>145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55319293</v>
      </c>
      <c r="E5" s="27">
        <f t="shared" si="0"/>
        <v>27299520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82618813</v>
      </c>
      <c r="O5" s="33">
        <f t="shared" ref="O5:O36" si="1">(N5/O$129)</f>
        <v>526.21436760378583</v>
      </c>
      <c r="P5" s="6"/>
    </row>
    <row r="6" spans="1:133">
      <c r="A6" s="12"/>
      <c r="B6" s="25">
        <v>311</v>
      </c>
      <c r="C6" s="20" t="s">
        <v>3</v>
      </c>
      <c r="D6" s="47">
        <v>53994435</v>
      </c>
      <c r="E6" s="47">
        <v>20037500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74031935</v>
      </c>
      <c r="O6" s="48">
        <f t="shared" si="1"/>
        <v>471.52296727513595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382147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8" si="2">SUM(D7:M7)</f>
        <v>382147</v>
      </c>
      <c r="O7" s="48">
        <f t="shared" si="1"/>
        <v>2.4339643070965442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899943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899943</v>
      </c>
      <c r="O8" s="48">
        <f t="shared" si="1"/>
        <v>5.7319019655299801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4733825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4733825</v>
      </c>
      <c r="O9" s="48">
        <f t="shared" si="1"/>
        <v>30.150599340152606</v>
      </c>
      <c r="P9" s="9"/>
    </row>
    <row r="10" spans="1:133">
      <c r="A10" s="12"/>
      <c r="B10" s="25">
        <v>312.42</v>
      </c>
      <c r="C10" s="20" t="s">
        <v>150</v>
      </c>
      <c r="D10" s="47">
        <v>0</v>
      </c>
      <c r="E10" s="47">
        <v>1246105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1246105</v>
      </c>
      <c r="O10" s="48">
        <f t="shared" si="1"/>
        <v>7.9366712100174519</v>
      </c>
      <c r="P10" s="9"/>
    </row>
    <row r="11" spans="1:133">
      <c r="A11" s="12"/>
      <c r="B11" s="25">
        <v>313.5</v>
      </c>
      <c r="C11" s="20" t="s">
        <v>16</v>
      </c>
      <c r="D11" s="47">
        <v>49481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49481</v>
      </c>
      <c r="O11" s="48">
        <f t="shared" si="1"/>
        <v>0.31515356101040726</v>
      </c>
      <c r="P11" s="9"/>
    </row>
    <row r="12" spans="1:133">
      <c r="A12" s="12"/>
      <c r="B12" s="25">
        <v>315</v>
      </c>
      <c r="C12" s="20" t="s">
        <v>181</v>
      </c>
      <c r="D12" s="47">
        <v>1275377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1275377</v>
      </c>
      <c r="O12" s="48">
        <f t="shared" si="1"/>
        <v>8.1231099448428719</v>
      </c>
      <c r="P12" s="9"/>
    </row>
    <row r="13" spans="1:133" ht="15.75">
      <c r="A13" s="29" t="s">
        <v>248</v>
      </c>
      <c r="B13" s="30"/>
      <c r="C13" s="31"/>
      <c r="D13" s="32">
        <f t="shared" ref="D13:M13" si="3">SUM(D14:D16)</f>
        <v>193946</v>
      </c>
      <c r="E13" s="32">
        <f t="shared" si="3"/>
        <v>29417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5689476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25698</v>
      </c>
      <c r="N13" s="45">
        <f t="shared" si="2"/>
        <v>5938537</v>
      </c>
      <c r="O13" s="46">
        <f t="shared" si="1"/>
        <v>37.823630944040353</v>
      </c>
      <c r="P13" s="10"/>
    </row>
    <row r="14" spans="1:133">
      <c r="A14" s="12"/>
      <c r="B14" s="25">
        <v>321</v>
      </c>
      <c r="C14" s="20" t="s">
        <v>242</v>
      </c>
      <c r="D14" s="47">
        <v>161376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161376</v>
      </c>
      <c r="O14" s="48">
        <f t="shared" si="1"/>
        <v>1.0278333312102723</v>
      </c>
      <c r="P14" s="9"/>
    </row>
    <row r="15" spans="1:133">
      <c r="A15" s="12"/>
      <c r="B15" s="25">
        <v>322</v>
      </c>
      <c r="C15" s="20" t="s">
        <v>0</v>
      </c>
      <c r="D15" s="47">
        <v>0</v>
      </c>
      <c r="E15" s="47">
        <v>29417</v>
      </c>
      <c r="F15" s="47">
        <v>0</v>
      </c>
      <c r="G15" s="47">
        <v>0</v>
      </c>
      <c r="H15" s="47">
        <v>0</v>
      </c>
      <c r="I15" s="47">
        <v>5675876</v>
      </c>
      <c r="J15" s="47">
        <v>0</v>
      </c>
      <c r="K15" s="47">
        <v>0</v>
      </c>
      <c r="L15" s="47">
        <v>0</v>
      </c>
      <c r="M15" s="47">
        <v>25698</v>
      </c>
      <c r="N15" s="47">
        <f t="shared" si="2"/>
        <v>5730991</v>
      </c>
      <c r="O15" s="48">
        <f t="shared" si="1"/>
        <v>36.501732417869384</v>
      </c>
      <c r="P15" s="9"/>
    </row>
    <row r="16" spans="1:133">
      <c r="A16" s="12"/>
      <c r="B16" s="25">
        <v>329</v>
      </c>
      <c r="C16" s="20" t="s">
        <v>243</v>
      </c>
      <c r="D16" s="47">
        <v>32570</v>
      </c>
      <c r="E16" s="47">
        <v>0</v>
      </c>
      <c r="F16" s="47">
        <v>0</v>
      </c>
      <c r="G16" s="47">
        <v>0</v>
      </c>
      <c r="H16" s="47">
        <v>0</v>
      </c>
      <c r="I16" s="47">
        <v>13600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46170</v>
      </c>
      <c r="O16" s="48">
        <f t="shared" si="1"/>
        <v>0.29406519496070216</v>
      </c>
      <c r="P16" s="9"/>
    </row>
    <row r="17" spans="1:16" ht="15.75">
      <c r="A17" s="29" t="s">
        <v>31</v>
      </c>
      <c r="B17" s="30"/>
      <c r="C17" s="31"/>
      <c r="D17" s="32">
        <f t="shared" ref="D17:M17" si="4">SUM(D18:D50)</f>
        <v>17698661</v>
      </c>
      <c r="E17" s="32">
        <f t="shared" si="4"/>
        <v>5219143</v>
      </c>
      <c r="F17" s="32">
        <f t="shared" si="4"/>
        <v>0</v>
      </c>
      <c r="G17" s="32">
        <f t="shared" si="4"/>
        <v>609203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152362</v>
      </c>
      <c r="N17" s="45">
        <f t="shared" si="2"/>
        <v>23679369</v>
      </c>
      <c r="O17" s="46">
        <f t="shared" si="1"/>
        <v>150.8182426149319</v>
      </c>
      <c r="P17" s="10"/>
    </row>
    <row r="18" spans="1:16">
      <c r="A18" s="12"/>
      <c r="B18" s="25">
        <v>331.2</v>
      </c>
      <c r="C18" s="20" t="s">
        <v>30</v>
      </c>
      <c r="D18" s="47">
        <v>1035795</v>
      </c>
      <c r="E18" s="47">
        <v>296324</v>
      </c>
      <c r="F18" s="47">
        <v>0</v>
      </c>
      <c r="G18" s="47">
        <v>568682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1900801</v>
      </c>
      <c r="O18" s="48">
        <f t="shared" si="1"/>
        <v>12.106550068150261</v>
      </c>
      <c r="P18" s="9"/>
    </row>
    <row r="19" spans="1:16">
      <c r="A19" s="12"/>
      <c r="B19" s="25">
        <v>331.42</v>
      </c>
      <c r="C19" s="20" t="s">
        <v>36</v>
      </c>
      <c r="D19" s="47">
        <v>1043634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1043634</v>
      </c>
      <c r="O19" s="48">
        <f t="shared" si="1"/>
        <v>6.6470962893137839</v>
      </c>
      <c r="P19" s="9"/>
    </row>
    <row r="20" spans="1:16">
      <c r="A20" s="12"/>
      <c r="B20" s="25">
        <v>331.49</v>
      </c>
      <c r="C20" s="20" t="s">
        <v>37</v>
      </c>
      <c r="D20" s="47">
        <v>486436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486436</v>
      </c>
      <c r="O20" s="48">
        <f t="shared" si="1"/>
        <v>3.0982000687871802</v>
      </c>
      <c r="P20" s="9"/>
    </row>
    <row r="21" spans="1:16">
      <c r="A21" s="12"/>
      <c r="B21" s="25">
        <v>331.5</v>
      </c>
      <c r="C21" s="20" t="s">
        <v>32</v>
      </c>
      <c r="D21" s="47">
        <v>157568</v>
      </c>
      <c r="E21" s="47">
        <v>29648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187216</v>
      </c>
      <c r="O21" s="48">
        <f t="shared" si="1"/>
        <v>1.1924130288014472</v>
      </c>
      <c r="P21" s="9"/>
    </row>
    <row r="22" spans="1:16">
      <c r="A22" s="12"/>
      <c r="B22" s="25">
        <v>331.65</v>
      </c>
      <c r="C22" s="20" t="s">
        <v>38</v>
      </c>
      <c r="D22" s="47">
        <v>0</v>
      </c>
      <c r="E22" s="47">
        <v>116516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116516</v>
      </c>
      <c r="O22" s="48">
        <f t="shared" si="1"/>
        <v>0.74211176642930843</v>
      </c>
      <c r="P22" s="9"/>
    </row>
    <row r="23" spans="1:16">
      <c r="A23" s="12"/>
      <c r="B23" s="25">
        <v>331.7</v>
      </c>
      <c r="C23" s="20" t="s">
        <v>33</v>
      </c>
      <c r="D23" s="47">
        <v>127409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127409</v>
      </c>
      <c r="O23" s="48">
        <f t="shared" si="1"/>
        <v>0.81149128058800302</v>
      </c>
      <c r="P23" s="9"/>
    </row>
    <row r="24" spans="1:16">
      <c r="A24" s="12"/>
      <c r="B24" s="25">
        <v>331.82</v>
      </c>
      <c r="C24" s="20" t="s">
        <v>176</v>
      </c>
      <c r="D24" s="47">
        <v>0</v>
      </c>
      <c r="E24" s="47">
        <v>50000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50000</v>
      </c>
      <c r="O24" s="48">
        <f t="shared" si="1"/>
        <v>0.31845916716558603</v>
      </c>
      <c r="P24" s="9"/>
    </row>
    <row r="25" spans="1:16">
      <c r="A25" s="12"/>
      <c r="B25" s="25">
        <v>331.9</v>
      </c>
      <c r="C25" s="20" t="s">
        <v>34</v>
      </c>
      <c r="D25" s="47">
        <v>0</v>
      </c>
      <c r="E25" s="47">
        <v>39130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39130</v>
      </c>
      <c r="O25" s="48">
        <f t="shared" si="1"/>
        <v>0.24922614422378764</v>
      </c>
      <c r="P25" s="9"/>
    </row>
    <row r="26" spans="1:16">
      <c r="A26" s="12"/>
      <c r="B26" s="25">
        <v>334.1</v>
      </c>
      <c r="C26" s="20" t="s">
        <v>231</v>
      </c>
      <c r="D26" s="47">
        <v>17159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17159</v>
      </c>
      <c r="O26" s="48">
        <f t="shared" si="1"/>
        <v>0.10928881698788581</v>
      </c>
      <c r="P26" s="9"/>
    </row>
    <row r="27" spans="1:16">
      <c r="A27" s="12"/>
      <c r="B27" s="25">
        <v>334.2</v>
      </c>
      <c r="C27" s="20" t="s">
        <v>35</v>
      </c>
      <c r="D27" s="47">
        <v>151296</v>
      </c>
      <c r="E27" s="47">
        <v>2627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153923</v>
      </c>
      <c r="O27" s="48">
        <f t="shared" si="1"/>
        <v>0.98036380775256993</v>
      </c>
      <c r="P27" s="9"/>
    </row>
    <row r="28" spans="1:16">
      <c r="A28" s="12"/>
      <c r="B28" s="25">
        <v>334.31</v>
      </c>
      <c r="C28" s="20" t="s">
        <v>249</v>
      </c>
      <c r="D28" s="47">
        <v>103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103</v>
      </c>
      <c r="O28" s="48">
        <f t="shared" si="1"/>
        <v>6.5602588436110721E-4</v>
      </c>
      <c r="P28" s="9"/>
    </row>
    <row r="29" spans="1:16">
      <c r="A29" s="12"/>
      <c r="B29" s="25">
        <v>334.41</v>
      </c>
      <c r="C29" s="20" t="s">
        <v>40</v>
      </c>
      <c r="D29" s="47">
        <v>44520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7" si="5">SUM(D29:M29)</f>
        <v>44520</v>
      </c>
      <c r="O29" s="48">
        <f t="shared" si="1"/>
        <v>0.28355604244423782</v>
      </c>
      <c r="P29" s="9"/>
    </row>
    <row r="30" spans="1:16">
      <c r="A30" s="12"/>
      <c r="B30" s="25">
        <v>334.42</v>
      </c>
      <c r="C30" s="20" t="s">
        <v>41</v>
      </c>
      <c r="D30" s="47">
        <v>190328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190328</v>
      </c>
      <c r="O30" s="48">
        <f t="shared" si="1"/>
        <v>1.2122339273658331</v>
      </c>
      <c r="P30" s="9"/>
    </row>
    <row r="31" spans="1:16">
      <c r="A31" s="12"/>
      <c r="B31" s="25">
        <v>334.49</v>
      </c>
      <c r="C31" s="20" t="s">
        <v>42</v>
      </c>
      <c r="D31" s="47">
        <v>18458</v>
      </c>
      <c r="E31" s="47">
        <v>434899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453357</v>
      </c>
      <c r="O31" s="48">
        <f t="shared" si="1"/>
        <v>2.8875138529737718</v>
      </c>
      <c r="P31" s="9"/>
    </row>
    <row r="32" spans="1:16">
      <c r="A32" s="12"/>
      <c r="B32" s="25">
        <v>334.5</v>
      </c>
      <c r="C32" s="20" t="s">
        <v>43</v>
      </c>
      <c r="D32" s="47">
        <v>97</v>
      </c>
      <c r="E32" s="47">
        <v>4857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4954</v>
      </c>
      <c r="O32" s="48">
        <f t="shared" si="1"/>
        <v>3.1552934282766266E-2</v>
      </c>
      <c r="P32" s="9"/>
    </row>
    <row r="33" spans="1:16">
      <c r="A33" s="12"/>
      <c r="B33" s="25">
        <v>334.69</v>
      </c>
      <c r="C33" s="20" t="s">
        <v>44</v>
      </c>
      <c r="D33" s="47">
        <v>0</v>
      </c>
      <c r="E33" s="47">
        <v>37822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37822</v>
      </c>
      <c r="O33" s="48">
        <f t="shared" si="1"/>
        <v>0.24089525241073589</v>
      </c>
      <c r="P33" s="9"/>
    </row>
    <row r="34" spans="1:16">
      <c r="A34" s="12"/>
      <c r="B34" s="25">
        <v>334.7</v>
      </c>
      <c r="C34" s="20" t="s">
        <v>45</v>
      </c>
      <c r="D34" s="47">
        <v>237977</v>
      </c>
      <c r="E34" s="47">
        <v>0</v>
      </c>
      <c r="F34" s="47">
        <v>0</v>
      </c>
      <c r="G34" s="47">
        <v>40521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278498</v>
      </c>
      <c r="O34" s="48">
        <f t="shared" si="1"/>
        <v>1.7738048227456276</v>
      </c>
      <c r="P34" s="9"/>
    </row>
    <row r="35" spans="1:16">
      <c r="A35" s="12"/>
      <c r="B35" s="25">
        <v>334.89</v>
      </c>
      <c r="C35" s="20" t="s">
        <v>250</v>
      </c>
      <c r="D35" s="47">
        <v>0</v>
      </c>
      <c r="E35" s="47">
        <v>4617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4617</v>
      </c>
      <c r="O35" s="48">
        <f t="shared" si="1"/>
        <v>2.9406519496070215E-2</v>
      </c>
      <c r="P35" s="9"/>
    </row>
    <row r="36" spans="1:16">
      <c r="A36" s="12"/>
      <c r="B36" s="25">
        <v>334.9</v>
      </c>
      <c r="C36" s="20" t="s">
        <v>244</v>
      </c>
      <c r="D36" s="47">
        <v>43768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43768</v>
      </c>
      <c r="O36" s="48">
        <f t="shared" si="1"/>
        <v>0.2787664165700674</v>
      </c>
      <c r="P36" s="9"/>
    </row>
    <row r="37" spans="1:16">
      <c r="A37" s="12"/>
      <c r="B37" s="25">
        <v>335.12</v>
      </c>
      <c r="C37" s="20" t="s">
        <v>46</v>
      </c>
      <c r="D37" s="47">
        <v>3790327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3790327</v>
      </c>
      <c r="O37" s="48">
        <f t="shared" ref="O37:O68" si="6">(N37/O$129)</f>
        <v>24.141287594104686</v>
      </c>
      <c r="P37" s="9"/>
    </row>
    <row r="38" spans="1:16">
      <c r="A38" s="12"/>
      <c r="B38" s="25">
        <v>335.13</v>
      </c>
      <c r="C38" s="20" t="s">
        <v>47</v>
      </c>
      <c r="D38" s="47">
        <v>51435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51435</v>
      </c>
      <c r="O38" s="48">
        <f t="shared" si="6"/>
        <v>0.32759894526323835</v>
      </c>
      <c r="P38" s="9"/>
    </row>
    <row r="39" spans="1:16">
      <c r="A39" s="12"/>
      <c r="B39" s="25">
        <v>335.14</v>
      </c>
      <c r="C39" s="20" t="s">
        <v>48</v>
      </c>
      <c r="D39" s="47">
        <v>60911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60911</v>
      </c>
      <c r="O39" s="48">
        <f t="shared" si="6"/>
        <v>0.38795332662446019</v>
      </c>
      <c r="P39" s="9"/>
    </row>
    <row r="40" spans="1:16">
      <c r="A40" s="12"/>
      <c r="B40" s="25">
        <v>335.15</v>
      </c>
      <c r="C40" s="20" t="s">
        <v>49</v>
      </c>
      <c r="D40" s="47">
        <v>40745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40745</v>
      </c>
      <c r="O40" s="48">
        <f t="shared" si="6"/>
        <v>0.25951237532323607</v>
      </c>
      <c r="P40" s="9"/>
    </row>
    <row r="41" spans="1:16">
      <c r="A41" s="12"/>
      <c r="B41" s="25">
        <v>335.16</v>
      </c>
      <c r="C41" s="20" t="s">
        <v>50</v>
      </c>
      <c r="D41" s="47">
        <v>236750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236750</v>
      </c>
      <c r="O41" s="48">
        <f t="shared" si="6"/>
        <v>1.5079041565290499</v>
      </c>
      <c r="P41" s="9"/>
    </row>
    <row r="42" spans="1:16">
      <c r="A42" s="12"/>
      <c r="B42" s="25">
        <v>335.18</v>
      </c>
      <c r="C42" s="20" t="s">
        <v>51</v>
      </c>
      <c r="D42" s="47">
        <v>8590910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8590910</v>
      </c>
      <c r="O42" s="48">
        <f t="shared" si="6"/>
        <v>54.71708087589009</v>
      </c>
      <c r="P42" s="9"/>
    </row>
    <row r="43" spans="1:16">
      <c r="A43" s="12"/>
      <c r="B43" s="25">
        <v>335.2</v>
      </c>
      <c r="C43" s="20" t="s">
        <v>251</v>
      </c>
      <c r="D43" s="47">
        <v>0</v>
      </c>
      <c r="E43" s="47">
        <v>7340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152362</v>
      </c>
      <c r="N43" s="47">
        <f>SUM(D43:M43)</f>
        <v>159702</v>
      </c>
      <c r="O43" s="48">
        <f t="shared" si="6"/>
        <v>1.0171713182935684</v>
      </c>
      <c r="P43" s="9"/>
    </row>
    <row r="44" spans="1:16">
      <c r="A44" s="12"/>
      <c r="B44" s="25">
        <v>335.49</v>
      </c>
      <c r="C44" s="20" t="s">
        <v>53</v>
      </c>
      <c r="D44" s="47">
        <v>0</v>
      </c>
      <c r="E44" s="47">
        <v>2619520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2619520</v>
      </c>
      <c r="O44" s="48">
        <f t="shared" si="6"/>
        <v>16.68420315147192</v>
      </c>
      <c r="P44" s="9"/>
    </row>
    <row r="45" spans="1:16">
      <c r="A45" s="12"/>
      <c r="B45" s="25">
        <v>335.5</v>
      </c>
      <c r="C45" s="20" t="s">
        <v>54</v>
      </c>
      <c r="D45" s="47">
        <v>0</v>
      </c>
      <c r="E45" s="47">
        <v>1066880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1066880</v>
      </c>
      <c r="O45" s="48">
        <f t="shared" si="6"/>
        <v>6.7951543253124083</v>
      </c>
      <c r="P45" s="9"/>
    </row>
    <row r="46" spans="1:16">
      <c r="A46" s="12"/>
      <c r="B46" s="25">
        <v>335.69</v>
      </c>
      <c r="C46" s="20" t="s">
        <v>55</v>
      </c>
      <c r="D46" s="47">
        <v>0</v>
      </c>
      <c r="E46" s="47">
        <v>18264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18264</v>
      </c>
      <c r="O46" s="48">
        <f t="shared" si="6"/>
        <v>0.11632676458224527</v>
      </c>
      <c r="P46" s="9"/>
    </row>
    <row r="47" spans="1:16">
      <c r="A47" s="12"/>
      <c r="B47" s="25">
        <v>335.7</v>
      </c>
      <c r="C47" s="20" t="s">
        <v>56</v>
      </c>
      <c r="D47" s="47">
        <v>0</v>
      </c>
      <c r="E47" s="47">
        <v>53115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5"/>
        <v>53115</v>
      </c>
      <c r="O47" s="48">
        <f t="shared" si="6"/>
        <v>0.33829917328000203</v>
      </c>
      <c r="P47" s="9"/>
    </row>
    <row r="48" spans="1:16">
      <c r="A48" s="12"/>
      <c r="B48" s="25">
        <v>337.3</v>
      </c>
      <c r="C48" s="20" t="s">
        <v>58</v>
      </c>
      <c r="D48" s="47">
        <v>27015</v>
      </c>
      <c r="E48" s="47">
        <v>20000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47015</v>
      </c>
      <c r="O48" s="48">
        <f t="shared" si="6"/>
        <v>0.29944715488580054</v>
      </c>
      <c r="P48" s="9"/>
    </row>
    <row r="49" spans="1:16">
      <c r="A49" s="12"/>
      <c r="B49" s="25">
        <v>338</v>
      </c>
      <c r="C49" s="20" t="s">
        <v>59</v>
      </c>
      <c r="D49" s="47">
        <v>1286275</v>
      </c>
      <c r="E49" s="47">
        <v>417584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1703859</v>
      </c>
      <c r="O49" s="48">
        <f t="shared" si="6"/>
        <v>10.852190362151765</v>
      </c>
      <c r="P49" s="9"/>
    </row>
    <row r="50" spans="1:16">
      <c r="A50" s="12"/>
      <c r="B50" s="25">
        <v>339</v>
      </c>
      <c r="C50" s="20" t="s">
        <v>60</v>
      </c>
      <c r="D50" s="47">
        <v>59745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59745</v>
      </c>
      <c r="O50" s="48">
        <f t="shared" si="6"/>
        <v>0.38052685884615872</v>
      </c>
      <c r="P50" s="9"/>
    </row>
    <row r="51" spans="1:16" ht="15.75">
      <c r="A51" s="29" t="s">
        <v>65</v>
      </c>
      <c r="B51" s="30"/>
      <c r="C51" s="31"/>
      <c r="D51" s="32">
        <f t="shared" ref="D51:M51" si="7">SUM(D52:D99)</f>
        <v>9280043</v>
      </c>
      <c r="E51" s="32">
        <f t="shared" si="7"/>
        <v>11888124</v>
      </c>
      <c r="F51" s="32">
        <f t="shared" si="7"/>
        <v>0</v>
      </c>
      <c r="G51" s="32">
        <f t="shared" si="7"/>
        <v>1750</v>
      </c>
      <c r="H51" s="32">
        <f t="shared" si="7"/>
        <v>0</v>
      </c>
      <c r="I51" s="32">
        <f t="shared" si="7"/>
        <v>29679656</v>
      </c>
      <c r="J51" s="32">
        <f t="shared" si="7"/>
        <v>10964171</v>
      </c>
      <c r="K51" s="32">
        <f t="shared" si="7"/>
        <v>0</v>
      </c>
      <c r="L51" s="32">
        <f t="shared" si="7"/>
        <v>0</v>
      </c>
      <c r="M51" s="32">
        <f t="shared" si="7"/>
        <v>9900944</v>
      </c>
      <c r="N51" s="32">
        <f>SUM(D51:M51)</f>
        <v>71714688</v>
      </c>
      <c r="O51" s="46">
        <f t="shared" si="6"/>
        <v>456.76399628039695</v>
      </c>
      <c r="P51" s="10"/>
    </row>
    <row r="52" spans="1:16">
      <c r="A52" s="12"/>
      <c r="B52" s="25">
        <v>341.1</v>
      </c>
      <c r="C52" s="20" t="s">
        <v>68</v>
      </c>
      <c r="D52" s="47">
        <v>1926942</v>
      </c>
      <c r="E52" s="47">
        <v>1804476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3731418</v>
      </c>
      <c r="O52" s="48">
        <f t="shared" si="6"/>
        <v>23.766085372533535</v>
      </c>
      <c r="P52" s="9"/>
    </row>
    <row r="53" spans="1:16">
      <c r="A53" s="12"/>
      <c r="B53" s="25">
        <v>341.2</v>
      </c>
      <c r="C53" s="20" t="s">
        <v>69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17976</v>
      </c>
      <c r="J53" s="47">
        <v>10964171</v>
      </c>
      <c r="K53" s="47">
        <v>0</v>
      </c>
      <c r="L53" s="47">
        <v>0</v>
      </c>
      <c r="M53" s="47">
        <v>0</v>
      </c>
      <c r="N53" s="47">
        <f t="shared" ref="N53:N99" si="8">SUM(D53:M53)</f>
        <v>10982147</v>
      </c>
      <c r="O53" s="48">
        <f t="shared" si="6"/>
        <v>69.947307746200778</v>
      </c>
      <c r="P53" s="9"/>
    </row>
    <row r="54" spans="1:16">
      <c r="A54" s="12"/>
      <c r="B54" s="25">
        <v>341.3</v>
      </c>
      <c r="C54" s="20" t="s">
        <v>70</v>
      </c>
      <c r="D54" s="47">
        <v>2801142</v>
      </c>
      <c r="E54" s="47">
        <v>0</v>
      </c>
      <c r="F54" s="47">
        <v>0</v>
      </c>
      <c r="G54" s="47">
        <v>0</v>
      </c>
      <c r="H54" s="47">
        <v>0</v>
      </c>
      <c r="I54" s="47">
        <v>90</v>
      </c>
      <c r="J54" s="47">
        <v>0</v>
      </c>
      <c r="K54" s="47">
        <v>0</v>
      </c>
      <c r="L54" s="47">
        <v>0</v>
      </c>
      <c r="M54" s="47">
        <v>25000</v>
      </c>
      <c r="N54" s="47">
        <f t="shared" si="8"/>
        <v>2826232</v>
      </c>
      <c r="O54" s="48">
        <f t="shared" si="6"/>
        <v>18.000789778734571</v>
      </c>
      <c r="P54" s="9"/>
    </row>
    <row r="55" spans="1:16">
      <c r="A55" s="12"/>
      <c r="B55" s="25">
        <v>341.52</v>
      </c>
      <c r="C55" s="20" t="s">
        <v>71</v>
      </c>
      <c r="D55" s="47">
        <v>102542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102542</v>
      </c>
      <c r="O55" s="48">
        <f t="shared" si="6"/>
        <v>0.65310879838987046</v>
      </c>
      <c r="P55" s="9"/>
    </row>
    <row r="56" spans="1:16">
      <c r="A56" s="12"/>
      <c r="B56" s="25">
        <v>341.8</v>
      </c>
      <c r="C56" s="20" t="s">
        <v>72</v>
      </c>
      <c r="D56" s="47">
        <v>1323157</v>
      </c>
      <c r="E56" s="47">
        <v>0</v>
      </c>
      <c r="F56" s="47">
        <v>0</v>
      </c>
      <c r="G56" s="47">
        <v>0</v>
      </c>
      <c r="H56" s="47">
        <v>0</v>
      </c>
      <c r="I56" s="47">
        <v>976524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2299681</v>
      </c>
      <c r="O56" s="48">
        <f t="shared" si="6"/>
        <v>14.647089920130441</v>
      </c>
      <c r="P56" s="9"/>
    </row>
    <row r="57" spans="1:16">
      <c r="A57" s="12"/>
      <c r="B57" s="25">
        <v>341.9</v>
      </c>
      <c r="C57" s="20" t="s">
        <v>73</v>
      </c>
      <c r="D57" s="47">
        <v>1596245</v>
      </c>
      <c r="E57" s="47">
        <v>1146099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2742344</v>
      </c>
      <c r="O57" s="48">
        <f t="shared" si="6"/>
        <v>17.466491726430839</v>
      </c>
      <c r="P57" s="9"/>
    </row>
    <row r="58" spans="1:16">
      <c r="A58" s="12"/>
      <c r="B58" s="25">
        <v>342.1</v>
      </c>
      <c r="C58" s="20" t="s">
        <v>74</v>
      </c>
      <c r="D58" s="47">
        <v>278926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278926</v>
      </c>
      <c r="O58" s="48">
        <f t="shared" si="6"/>
        <v>1.776530833216565</v>
      </c>
      <c r="P58" s="9"/>
    </row>
    <row r="59" spans="1:16">
      <c r="A59" s="12"/>
      <c r="B59" s="25">
        <v>342.2</v>
      </c>
      <c r="C59" s="20" t="s">
        <v>75</v>
      </c>
      <c r="D59" s="47">
        <v>0</v>
      </c>
      <c r="E59" s="47">
        <v>500000</v>
      </c>
      <c r="F59" s="47">
        <v>0</v>
      </c>
      <c r="G59" s="47">
        <v>1750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8300813</v>
      </c>
      <c r="N59" s="47">
        <f t="shared" si="8"/>
        <v>8802563</v>
      </c>
      <c r="O59" s="48">
        <f t="shared" si="6"/>
        <v>56.06513763805205</v>
      </c>
      <c r="P59" s="9"/>
    </row>
    <row r="60" spans="1:16">
      <c r="A60" s="12"/>
      <c r="B60" s="25">
        <v>342.3</v>
      </c>
      <c r="C60" s="20" t="s">
        <v>76</v>
      </c>
      <c r="D60" s="47">
        <v>255655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255655</v>
      </c>
      <c r="O60" s="48">
        <f t="shared" si="6"/>
        <v>1.6283135676343579</v>
      </c>
      <c r="P60" s="9"/>
    </row>
    <row r="61" spans="1:16">
      <c r="A61" s="12"/>
      <c r="B61" s="25">
        <v>342.4</v>
      </c>
      <c r="C61" s="20" t="s">
        <v>77</v>
      </c>
      <c r="D61" s="47">
        <v>3729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1575131</v>
      </c>
      <c r="N61" s="47">
        <f t="shared" si="8"/>
        <v>1578860</v>
      </c>
      <c r="O61" s="48">
        <f t="shared" si="6"/>
        <v>10.056048813421143</v>
      </c>
      <c r="P61" s="9"/>
    </row>
    <row r="62" spans="1:16">
      <c r="A62" s="12"/>
      <c r="B62" s="25">
        <v>342.5</v>
      </c>
      <c r="C62" s="20" t="s">
        <v>78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5050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5050</v>
      </c>
      <c r="O62" s="48">
        <f t="shared" si="6"/>
        <v>3.2164375883724186E-2</v>
      </c>
      <c r="P62" s="9"/>
    </row>
    <row r="63" spans="1:16">
      <c r="A63" s="12"/>
      <c r="B63" s="25">
        <v>342.6</v>
      </c>
      <c r="C63" s="20" t="s">
        <v>79</v>
      </c>
      <c r="D63" s="47">
        <v>0</v>
      </c>
      <c r="E63" s="47">
        <v>2080840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2080840</v>
      </c>
      <c r="O63" s="48">
        <f t="shared" si="6"/>
        <v>13.25325146809676</v>
      </c>
      <c r="P63" s="9"/>
    </row>
    <row r="64" spans="1:16">
      <c r="A64" s="12"/>
      <c r="B64" s="25">
        <v>342.9</v>
      </c>
      <c r="C64" s="20" t="s">
        <v>80</v>
      </c>
      <c r="D64" s="47">
        <v>0</v>
      </c>
      <c r="E64" s="47">
        <v>1354800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1354800</v>
      </c>
      <c r="O64" s="48">
        <f t="shared" si="6"/>
        <v>8.6289695935187183</v>
      </c>
      <c r="P64" s="9"/>
    </row>
    <row r="65" spans="1:16">
      <c r="A65" s="12"/>
      <c r="B65" s="25">
        <v>343.3</v>
      </c>
      <c r="C65" s="20" t="s">
        <v>81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15876348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15876348</v>
      </c>
      <c r="O65" s="48">
        <f t="shared" si="6"/>
        <v>101.11937123422035</v>
      </c>
      <c r="P65" s="9"/>
    </row>
    <row r="66" spans="1:16">
      <c r="A66" s="12"/>
      <c r="B66" s="25">
        <v>343.4</v>
      </c>
      <c r="C66" s="20" t="s">
        <v>82</v>
      </c>
      <c r="D66" s="47">
        <v>39400</v>
      </c>
      <c r="E66" s="47">
        <v>0</v>
      </c>
      <c r="F66" s="47">
        <v>0</v>
      </c>
      <c r="G66" s="47">
        <v>0</v>
      </c>
      <c r="H66" s="47">
        <v>0</v>
      </c>
      <c r="I66" s="47">
        <v>2750367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2789767</v>
      </c>
      <c r="O66" s="48">
        <f t="shared" si="6"/>
        <v>17.768537508120708</v>
      </c>
      <c r="P66" s="9"/>
    </row>
    <row r="67" spans="1:16">
      <c r="A67" s="12"/>
      <c r="B67" s="25">
        <v>343.5</v>
      </c>
      <c r="C67" s="20" t="s">
        <v>83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9432253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9432253</v>
      </c>
      <c r="O67" s="48">
        <f t="shared" si="6"/>
        <v>60.075748697502007</v>
      </c>
      <c r="P67" s="9"/>
    </row>
    <row r="68" spans="1:16">
      <c r="A68" s="12"/>
      <c r="B68" s="25">
        <v>343.6</v>
      </c>
      <c r="C68" s="20" t="s">
        <v>84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605164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605164</v>
      </c>
      <c r="O68" s="48">
        <f t="shared" si="6"/>
        <v>3.8544004687718942</v>
      </c>
      <c r="P68" s="9"/>
    </row>
    <row r="69" spans="1:16">
      <c r="A69" s="12"/>
      <c r="B69" s="25">
        <v>343.9</v>
      </c>
      <c r="C69" s="20" t="s">
        <v>85</v>
      </c>
      <c r="D69" s="47">
        <v>84718</v>
      </c>
      <c r="E69" s="47">
        <v>0</v>
      </c>
      <c r="F69" s="47">
        <v>0</v>
      </c>
      <c r="G69" s="47">
        <v>0</v>
      </c>
      <c r="H69" s="47">
        <v>0</v>
      </c>
      <c r="I69" s="47">
        <v>15037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99755</v>
      </c>
      <c r="O69" s="48">
        <f t="shared" ref="O69:O100" si="9">(N69/O$129)</f>
        <v>0.63535788441206065</v>
      </c>
      <c r="P69" s="9"/>
    </row>
    <row r="70" spans="1:16">
      <c r="A70" s="12"/>
      <c r="B70" s="25">
        <v>344.1</v>
      </c>
      <c r="C70" s="20" t="s">
        <v>86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847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847</v>
      </c>
      <c r="O70" s="48">
        <f t="shared" si="9"/>
        <v>5.3946982917850274E-3</v>
      </c>
      <c r="P70" s="9"/>
    </row>
    <row r="71" spans="1:16">
      <c r="A71" s="12"/>
      <c r="B71" s="25">
        <v>344.9</v>
      </c>
      <c r="C71" s="20" t="s">
        <v>88</v>
      </c>
      <c r="D71" s="47">
        <v>20430</v>
      </c>
      <c r="E71" s="47">
        <v>734631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755061</v>
      </c>
      <c r="O71" s="48">
        <f t="shared" si="9"/>
        <v>4.809121944384291</v>
      </c>
      <c r="P71" s="9"/>
    </row>
    <row r="72" spans="1:16">
      <c r="A72" s="12"/>
      <c r="B72" s="25">
        <v>345.9</v>
      </c>
      <c r="C72" s="20" t="s">
        <v>89</v>
      </c>
      <c r="D72" s="47">
        <v>0</v>
      </c>
      <c r="E72" s="47">
        <v>1865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1865</v>
      </c>
      <c r="O72" s="48">
        <f t="shared" si="9"/>
        <v>1.1878526935276358E-2</v>
      </c>
      <c r="P72" s="9"/>
    </row>
    <row r="73" spans="1:16">
      <c r="A73" s="12"/>
      <c r="B73" s="25">
        <v>346.4</v>
      </c>
      <c r="C73" s="20" t="s">
        <v>90</v>
      </c>
      <c r="D73" s="47">
        <v>253405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253405</v>
      </c>
      <c r="O73" s="48">
        <f t="shared" si="9"/>
        <v>1.6139829051119066</v>
      </c>
      <c r="P73" s="9"/>
    </row>
    <row r="74" spans="1:16">
      <c r="A74" s="12"/>
      <c r="B74" s="25">
        <v>347.1</v>
      </c>
      <c r="C74" s="20" t="s">
        <v>91</v>
      </c>
      <c r="D74" s="47">
        <v>72677</v>
      </c>
      <c r="E74" s="47">
        <v>1099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73776</v>
      </c>
      <c r="O74" s="48">
        <f t="shared" si="9"/>
        <v>0.4698928703361655</v>
      </c>
      <c r="P74" s="9"/>
    </row>
    <row r="75" spans="1:16">
      <c r="A75" s="12"/>
      <c r="B75" s="25">
        <v>347.2</v>
      </c>
      <c r="C75" s="20" t="s">
        <v>92</v>
      </c>
      <c r="D75" s="47">
        <v>481544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481544</v>
      </c>
      <c r="O75" s="48">
        <f t="shared" si="9"/>
        <v>3.0670420238716991</v>
      </c>
      <c r="P75" s="9"/>
    </row>
    <row r="76" spans="1:16">
      <c r="A76" s="12"/>
      <c r="B76" s="25">
        <v>347.3</v>
      </c>
      <c r="C76" s="20" t="s">
        <v>93</v>
      </c>
      <c r="D76" s="47">
        <v>865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865</v>
      </c>
      <c r="O76" s="48">
        <f t="shared" si="9"/>
        <v>5.5093435919646386E-3</v>
      </c>
      <c r="P76" s="9"/>
    </row>
    <row r="77" spans="1:16">
      <c r="A77" s="12"/>
      <c r="B77" s="25">
        <v>347.4</v>
      </c>
      <c r="C77" s="20" t="s">
        <v>94</v>
      </c>
      <c r="D77" s="47">
        <v>9199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9199</v>
      </c>
      <c r="O77" s="48">
        <f t="shared" si="9"/>
        <v>5.8590117575124515E-2</v>
      </c>
      <c r="P77" s="9"/>
    </row>
    <row r="78" spans="1:16">
      <c r="A78" s="12"/>
      <c r="B78" s="25">
        <v>348.11</v>
      </c>
      <c r="C78" s="39" t="s">
        <v>102</v>
      </c>
      <c r="D78" s="47">
        <v>0</v>
      </c>
      <c r="E78" s="47">
        <v>400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400</v>
      </c>
      <c r="O78" s="48">
        <f t="shared" si="9"/>
        <v>2.547673337324688E-3</v>
      </c>
      <c r="P78" s="9"/>
    </row>
    <row r="79" spans="1:16">
      <c r="A79" s="12"/>
      <c r="B79" s="25">
        <v>348.12</v>
      </c>
      <c r="C79" s="39" t="s">
        <v>103</v>
      </c>
      <c r="D79" s="47">
        <v>0</v>
      </c>
      <c r="E79" s="47">
        <v>7473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7473</v>
      </c>
      <c r="O79" s="48">
        <f t="shared" si="9"/>
        <v>4.7596907124568488E-2</v>
      </c>
      <c r="P79" s="9"/>
    </row>
    <row r="80" spans="1:16">
      <c r="A80" s="12"/>
      <c r="B80" s="25">
        <v>348.13</v>
      </c>
      <c r="C80" s="39" t="s">
        <v>104</v>
      </c>
      <c r="D80" s="47">
        <v>0</v>
      </c>
      <c r="E80" s="47">
        <v>139464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139464</v>
      </c>
      <c r="O80" s="48">
        <f t="shared" si="9"/>
        <v>0.8882717857916258</v>
      </c>
      <c r="P80" s="9"/>
    </row>
    <row r="81" spans="1:16">
      <c r="A81" s="12"/>
      <c r="B81" s="25">
        <v>348.22</v>
      </c>
      <c r="C81" s="39" t="s">
        <v>105</v>
      </c>
      <c r="D81" s="47">
        <v>0</v>
      </c>
      <c r="E81" s="47">
        <v>4019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8"/>
        <v>4019</v>
      </c>
      <c r="O81" s="48">
        <f t="shared" si="9"/>
        <v>2.5597747856769805E-2</v>
      </c>
      <c r="P81" s="9"/>
    </row>
    <row r="82" spans="1:16">
      <c r="A82" s="12"/>
      <c r="B82" s="25">
        <v>348.23</v>
      </c>
      <c r="C82" s="39" t="s">
        <v>106</v>
      </c>
      <c r="D82" s="47">
        <v>0</v>
      </c>
      <c r="E82" s="47">
        <v>231793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231793</v>
      </c>
      <c r="O82" s="48">
        <f t="shared" si="9"/>
        <v>1.4763321146962536</v>
      </c>
      <c r="P82" s="9"/>
    </row>
    <row r="83" spans="1:16">
      <c r="A83" s="12"/>
      <c r="B83" s="25">
        <v>348.24</v>
      </c>
      <c r="C83" s="39" t="s">
        <v>252</v>
      </c>
      <c r="D83" s="47">
        <v>16267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16267</v>
      </c>
      <c r="O83" s="48">
        <f t="shared" si="9"/>
        <v>0.10360750544565175</v>
      </c>
      <c r="P83" s="9"/>
    </row>
    <row r="84" spans="1:16">
      <c r="A84" s="12"/>
      <c r="B84" s="25">
        <v>348.31</v>
      </c>
      <c r="C84" s="39" t="s">
        <v>107</v>
      </c>
      <c r="D84" s="47">
        <v>0</v>
      </c>
      <c r="E84" s="47">
        <v>449850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449850</v>
      </c>
      <c r="O84" s="48">
        <f t="shared" si="9"/>
        <v>2.8651771269887774</v>
      </c>
      <c r="P84" s="9"/>
    </row>
    <row r="85" spans="1:16">
      <c r="A85" s="12"/>
      <c r="B85" s="25">
        <v>348.32</v>
      </c>
      <c r="C85" s="39" t="s">
        <v>108</v>
      </c>
      <c r="D85" s="47">
        <v>0</v>
      </c>
      <c r="E85" s="47">
        <v>15743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15743</v>
      </c>
      <c r="O85" s="48">
        <f t="shared" si="9"/>
        <v>0.10027005337375641</v>
      </c>
      <c r="P85" s="9"/>
    </row>
    <row r="86" spans="1:16">
      <c r="A86" s="12"/>
      <c r="B86" s="25">
        <v>348.41</v>
      </c>
      <c r="C86" s="39" t="s">
        <v>109</v>
      </c>
      <c r="D86" s="47">
        <v>0</v>
      </c>
      <c r="E86" s="47">
        <v>475703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8"/>
        <v>475703</v>
      </c>
      <c r="O86" s="48">
        <f t="shared" si="9"/>
        <v>3.0298396239634156</v>
      </c>
      <c r="P86" s="9"/>
    </row>
    <row r="87" spans="1:16">
      <c r="A87" s="12"/>
      <c r="B87" s="25">
        <v>348.42</v>
      </c>
      <c r="C87" s="39" t="s">
        <v>110</v>
      </c>
      <c r="D87" s="47">
        <v>0</v>
      </c>
      <c r="E87" s="47">
        <v>158274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8"/>
        <v>158274</v>
      </c>
      <c r="O87" s="48">
        <f t="shared" si="9"/>
        <v>1.0080761244793193</v>
      </c>
      <c r="P87" s="9"/>
    </row>
    <row r="88" spans="1:16">
      <c r="A88" s="12"/>
      <c r="B88" s="25">
        <v>348.48</v>
      </c>
      <c r="C88" s="39" t="s">
        <v>253</v>
      </c>
      <c r="D88" s="47">
        <v>0</v>
      </c>
      <c r="E88" s="47">
        <v>46555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46555</v>
      </c>
      <c r="O88" s="48">
        <f t="shared" si="9"/>
        <v>0.29651733054787716</v>
      </c>
      <c r="P88" s="9"/>
    </row>
    <row r="89" spans="1:16">
      <c r="A89" s="12"/>
      <c r="B89" s="25">
        <v>348.52</v>
      </c>
      <c r="C89" s="39" t="s">
        <v>112</v>
      </c>
      <c r="D89" s="47">
        <v>0</v>
      </c>
      <c r="E89" s="47">
        <v>282542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8"/>
        <v>282542</v>
      </c>
      <c r="O89" s="48">
        <f t="shared" si="9"/>
        <v>1.7995618001859801</v>
      </c>
      <c r="P89" s="9"/>
    </row>
    <row r="90" spans="1:16">
      <c r="A90" s="12"/>
      <c r="B90" s="25">
        <v>348.53</v>
      </c>
      <c r="C90" s="39" t="s">
        <v>113</v>
      </c>
      <c r="D90" s="47">
        <v>0</v>
      </c>
      <c r="E90" s="47">
        <v>1546953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8"/>
        <v>1546953</v>
      </c>
      <c r="O90" s="48">
        <f t="shared" si="9"/>
        <v>9.8528272804860961</v>
      </c>
      <c r="P90" s="9"/>
    </row>
    <row r="91" spans="1:16">
      <c r="A91" s="12"/>
      <c r="B91" s="25">
        <v>348.62</v>
      </c>
      <c r="C91" s="39" t="s">
        <v>114</v>
      </c>
      <c r="D91" s="47">
        <v>0</v>
      </c>
      <c r="E91" s="47">
        <v>1757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8"/>
        <v>1757</v>
      </c>
      <c r="O91" s="48">
        <f t="shared" si="9"/>
        <v>1.1190655134198693E-2</v>
      </c>
      <c r="P91" s="9"/>
    </row>
    <row r="92" spans="1:16">
      <c r="A92" s="12"/>
      <c r="B92" s="25">
        <v>348.71</v>
      </c>
      <c r="C92" s="39" t="s">
        <v>115</v>
      </c>
      <c r="D92" s="47">
        <v>0</v>
      </c>
      <c r="E92" s="47">
        <v>225973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8"/>
        <v>225973</v>
      </c>
      <c r="O92" s="48">
        <f t="shared" si="9"/>
        <v>1.4392634676381795</v>
      </c>
      <c r="P92" s="9"/>
    </row>
    <row r="93" spans="1:16">
      <c r="A93" s="12"/>
      <c r="B93" s="25">
        <v>348.72</v>
      </c>
      <c r="C93" s="39" t="s">
        <v>116</v>
      </c>
      <c r="D93" s="47">
        <v>0</v>
      </c>
      <c r="E93" s="47">
        <v>28580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8"/>
        <v>28580</v>
      </c>
      <c r="O93" s="48">
        <f t="shared" si="9"/>
        <v>0.18203125995184896</v>
      </c>
      <c r="P93" s="9"/>
    </row>
    <row r="94" spans="1:16">
      <c r="A94" s="12"/>
      <c r="B94" s="25">
        <v>348.92099999999999</v>
      </c>
      <c r="C94" s="20" t="s">
        <v>96</v>
      </c>
      <c r="D94" s="47">
        <v>0</v>
      </c>
      <c r="E94" s="47">
        <v>49346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49346</v>
      </c>
      <c r="O94" s="48">
        <f t="shared" si="9"/>
        <v>0.31429372125906019</v>
      </c>
      <c r="P94" s="9"/>
    </row>
    <row r="95" spans="1:16">
      <c r="A95" s="12"/>
      <c r="B95" s="25">
        <v>348.92200000000003</v>
      </c>
      <c r="C95" s="20" t="s">
        <v>97</v>
      </c>
      <c r="D95" s="47">
        <v>0</v>
      </c>
      <c r="E95" s="47">
        <v>49346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49346</v>
      </c>
      <c r="O95" s="48">
        <f t="shared" si="9"/>
        <v>0.31429372125906019</v>
      </c>
      <c r="P95" s="9"/>
    </row>
    <row r="96" spans="1:16">
      <c r="A96" s="12"/>
      <c r="B96" s="25">
        <v>348.923</v>
      </c>
      <c r="C96" s="20" t="s">
        <v>98</v>
      </c>
      <c r="D96" s="47">
        <v>0</v>
      </c>
      <c r="E96" s="47">
        <v>49346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49346</v>
      </c>
      <c r="O96" s="48">
        <f t="shared" si="9"/>
        <v>0.31429372125906019</v>
      </c>
      <c r="P96" s="9"/>
    </row>
    <row r="97" spans="1:16">
      <c r="A97" s="12"/>
      <c r="B97" s="25">
        <v>348.92399999999998</v>
      </c>
      <c r="C97" s="20" t="s">
        <v>99</v>
      </c>
      <c r="D97" s="47">
        <v>0</v>
      </c>
      <c r="E97" s="47">
        <v>49346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49346</v>
      </c>
      <c r="O97" s="48">
        <f t="shared" si="9"/>
        <v>0.31429372125906019</v>
      </c>
      <c r="P97" s="9"/>
    </row>
    <row r="98" spans="1:16">
      <c r="A98" s="12"/>
      <c r="B98" s="25">
        <v>348.93</v>
      </c>
      <c r="C98" s="20" t="s">
        <v>100</v>
      </c>
      <c r="D98" s="47">
        <v>0</v>
      </c>
      <c r="E98" s="47">
        <v>451851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451851</v>
      </c>
      <c r="O98" s="48">
        <f t="shared" si="9"/>
        <v>2.8779218628587442</v>
      </c>
      <c r="P98" s="9"/>
    </row>
    <row r="99" spans="1:16">
      <c r="A99" s="12"/>
      <c r="B99" s="25">
        <v>349</v>
      </c>
      <c r="C99" s="20" t="s">
        <v>1</v>
      </c>
      <c r="D99" s="47">
        <v>13200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8"/>
        <v>13200</v>
      </c>
      <c r="O99" s="48">
        <f t="shared" si="9"/>
        <v>8.4073220131714713E-2</v>
      </c>
      <c r="P99" s="9"/>
    </row>
    <row r="100" spans="1:16" ht="15.75">
      <c r="A100" s="29" t="s">
        <v>66</v>
      </c>
      <c r="B100" s="30"/>
      <c r="C100" s="31"/>
      <c r="D100" s="32">
        <f t="shared" ref="D100:M100" si="10">SUM(D101:D103)</f>
        <v>123155</v>
      </c>
      <c r="E100" s="32">
        <f t="shared" si="10"/>
        <v>2069287</v>
      </c>
      <c r="F100" s="32">
        <f t="shared" si="10"/>
        <v>0</v>
      </c>
      <c r="G100" s="32">
        <f t="shared" si="10"/>
        <v>0</v>
      </c>
      <c r="H100" s="32">
        <f t="shared" si="10"/>
        <v>0</v>
      </c>
      <c r="I100" s="32">
        <f t="shared" si="10"/>
        <v>0</v>
      </c>
      <c r="J100" s="32">
        <f t="shared" si="10"/>
        <v>0</v>
      </c>
      <c r="K100" s="32">
        <f t="shared" si="10"/>
        <v>0</v>
      </c>
      <c r="L100" s="32">
        <f t="shared" si="10"/>
        <v>0</v>
      </c>
      <c r="M100" s="32">
        <f t="shared" si="10"/>
        <v>0</v>
      </c>
      <c r="N100" s="32">
        <f t="shared" ref="N100:N105" si="11">SUM(D100:M100)</f>
        <v>2192442</v>
      </c>
      <c r="O100" s="46">
        <f t="shared" si="9"/>
        <v>13.964065067577035</v>
      </c>
      <c r="P100" s="10"/>
    </row>
    <row r="101" spans="1:16">
      <c r="A101" s="13"/>
      <c r="B101" s="40">
        <v>351</v>
      </c>
      <c r="C101" s="21" t="s">
        <v>254</v>
      </c>
      <c r="D101" s="47">
        <v>455</v>
      </c>
      <c r="E101" s="47">
        <v>1293893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1294348</v>
      </c>
      <c r="O101" s="48">
        <f t="shared" ref="O101:O127" si="12">(N101/O$129)</f>
        <v>8.2439397220488395</v>
      </c>
      <c r="P101" s="9"/>
    </row>
    <row r="102" spans="1:16">
      <c r="A102" s="13"/>
      <c r="B102" s="40">
        <v>354</v>
      </c>
      <c r="C102" s="21" t="s">
        <v>121</v>
      </c>
      <c r="D102" s="47">
        <v>102937</v>
      </c>
      <c r="E102" s="47">
        <v>146889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249826</v>
      </c>
      <c r="O102" s="48">
        <f t="shared" si="12"/>
        <v>1.5911875979261938</v>
      </c>
      <c r="P102" s="9"/>
    </row>
    <row r="103" spans="1:16">
      <c r="A103" s="13"/>
      <c r="B103" s="40">
        <v>359</v>
      </c>
      <c r="C103" s="21" t="s">
        <v>124</v>
      </c>
      <c r="D103" s="47">
        <v>19763</v>
      </c>
      <c r="E103" s="47">
        <v>628505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648268</v>
      </c>
      <c r="O103" s="48">
        <f t="shared" si="12"/>
        <v>4.1289377476020022</v>
      </c>
      <c r="P103" s="9"/>
    </row>
    <row r="104" spans="1:16" ht="15.75">
      <c r="A104" s="29" t="s">
        <v>4</v>
      </c>
      <c r="B104" s="30"/>
      <c r="C104" s="31"/>
      <c r="D104" s="32">
        <f t="shared" ref="D104:M104" si="13">SUM(D105:D117)</f>
        <v>2730245</v>
      </c>
      <c r="E104" s="32">
        <f t="shared" si="13"/>
        <v>29707164</v>
      </c>
      <c r="F104" s="32">
        <f t="shared" si="13"/>
        <v>32149</v>
      </c>
      <c r="G104" s="32">
        <f t="shared" si="13"/>
        <v>439481</v>
      </c>
      <c r="H104" s="32">
        <f t="shared" si="13"/>
        <v>0</v>
      </c>
      <c r="I104" s="32">
        <f t="shared" si="13"/>
        <v>10915639</v>
      </c>
      <c r="J104" s="32">
        <f t="shared" si="13"/>
        <v>645099</v>
      </c>
      <c r="K104" s="32">
        <f t="shared" si="13"/>
        <v>0</v>
      </c>
      <c r="L104" s="32">
        <f t="shared" si="13"/>
        <v>0</v>
      </c>
      <c r="M104" s="32">
        <f t="shared" si="13"/>
        <v>13356</v>
      </c>
      <c r="N104" s="32">
        <f t="shared" si="11"/>
        <v>44483133</v>
      </c>
      <c r="O104" s="46">
        <f t="shared" si="12"/>
        <v>283.32122976191994</v>
      </c>
      <c r="P104" s="10"/>
    </row>
    <row r="105" spans="1:16">
      <c r="A105" s="12"/>
      <c r="B105" s="25">
        <v>361.1</v>
      </c>
      <c r="C105" s="20" t="s">
        <v>126</v>
      </c>
      <c r="D105" s="47">
        <v>1553210</v>
      </c>
      <c r="E105" s="47">
        <v>2481178</v>
      </c>
      <c r="F105" s="47">
        <v>23798</v>
      </c>
      <c r="G105" s="47">
        <v>254017</v>
      </c>
      <c r="H105" s="47">
        <v>0</v>
      </c>
      <c r="I105" s="47">
        <v>1845934</v>
      </c>
      <c r="J105" s="47">
        <v>200968</v>
      </c>
      <c r="K105" s="47">
        <v>0</v>
      </c>
      <c r="L105" s="47">
        <v>0</v>
      </c>
      <c r="M105" s="47">
        <v>9152</v>
      </c>
      <c r="N105" s="47">
        <f t="shared" si="11"/>
        <v>6368257</v>
      </c>
      <c r="O105" s="48">
        <f t="shared" si="12"/>
        <v>40.560596410328266</v>
      </c>
      <c r="P105" s="9"/>
    </row>
    <row r="106" spans="1:16">
      <c r="A106" s="12"/>
      <c r="B106" s="25">
        <v>361.3</v>
      </c>
      <c r="C106" s="20" t="s">
        <v>127</v>
      </c>
      <c r="D106" s="47">
        <v>238525</v>
      </c>
      <c r="E106" s="47">
        <v>686334</v>
      </c>
      <c r="F106" s="47">
        <v>8351</v>
      </c>
      <c r="G106" s="47">
        <v>55306</v>
      </c>
      <c r="H106" s="47">
        <v>0</v>
      </c>
      <c r="I106" s="47">
        <v>541715</v>
      </c>
      <c r="J106" s="47">
        <v>60393</v>
      </c>
      <c r="K106" s="47">
        <v>0</v>
      </c>
      <c r="L106" s="47">
        <v>0</v>
      </c>
      <c r="M106" s="47">
        <v>523</v>
      </c>
      <c r="N106" s="47">
        <f t="shared" ref="N106:N117" si="14">SUM(D106:M106)</f>
        <v>1591147</v>
      </c>
      <c r="O106" s="48">
        <f t="shared" si="12"/>
        <v>10.134306969160415</v>
      </c>
      <c r="P106" s="9"/>
    </row>
    <row r="107" spans="1:16">
      <c r="A107" s="12"/>
      <c r="B107" s="25">
        <v>362</v>
      </c>
      <c r="C107" s="20" t="s">
        <v>128</v>
      </c>
      <c r="D107" s="47">
        <v>431456</v>
      </c>
      <c r="E107" s="47">
        <v>114853</v>
      </c>
      <c r="F107" s="47">
        <v>0</v>
      </c>
      <c r="G107" s="47">
        <v>0</v>
      </c>
      <c r="H107" s="47">
        <v>0</v>
      </c>
      <c r="I107" s="47">
        <v>1173536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1719845</v>
      </c>
      <c r="O107" s="48">
        <f t="shared" si="12"/>
        <v>10.954008127077946</v>
      </c>
      <c r="P107" s="9"/>
    </row>
    <row r="108" spans="1:16">
      <c r="A108" s="12"/>
      <c r="B108" s="25">
        <v>363.11</v>
      </c>
      <c r="C108" s="20" t="s">
        <v>26</v>
      </c>
      <c r="D108" s="47">
        <v>0</v>
      </c>
      <c r="E108" s="47">
        <v>0</v>
      </c>
      <c r="F108" s="47">
        <v>0</v>
      </c>
      <c r="G108" s="47">
        <v>129919</v>
      </c>
      <c r="H108" s="47">
        <v>0</v>
      </c>
      <c r="I108" s="47">
        <v>4420353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4550272</v>
      </c>
      <c r="O108" s="48">
        <f t="shared" si="12"/>
        <v>28.981516629937708</v>
      </c>
      <c r="P108" s="9"/>
    </row>
    <row r="109" spans="1:16">
      <c r="A109" s="12"/>
      <c r="B109" s="25">
        <v>363.12</v>
      </c>
      <c r="C109" s="20" t="s">
        <v>169</v>
      </c>
      <c r="D109" s="47">
        <v>0</v>
      </c>
      <c r="E109" s="47">
        <v>7933867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4"/>
        <v>7933867</v>
      </c>
      <c r="O109" s="48">
        <f t="shared" si="12"/>
        <v>50.532253544450533</v>
      </c>
      <c r="P109" s="9"/>
    </row>
    <row r="110" spans="1:16">
      <c r="A110" s="12"/>
      <c r="B110" s="25">
        <v>363.22</v>
      </c>
      <c r="C110" s="20" t="s">
        <v>170</v>
      </c>
      <c r="D110" s="47">
        <v>0</v>
      </c>
      <c r="E110" s="47">
        <v>1118576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4"/>
        <v>1118576</v>
      </c>
      <c r="O110" s="48">
        <f t="shared" si="12"/>
        <v>7.1244156274282515</v>
      </c>
      <c r="P110" s="9"/>
    </row>
    <row r="111" spans="1:16">
      <c r="A111" s="12"/>
      <c r="B111" s="25">
        <v>363.24</v>
      </c>
      <c r="C111" s="20" t="s">
        <v>171</v>
      </c>
      <c r="D111" s="47">
        <v>0</v>
      </c>
      <c r="E111" s="47">
        <v>12899881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4"/>
        <v>12899881</v>
      </c>
      <c r="O111" s="48">
        <f t="shared" si="12"/>
        <v>82.161707195903347</v>
      </c>
      <c r="P111" s="9"/>
    </row>
    <row r="112" spans="1:16">
      <c r="A112" s="12"/>
      <c r="B112" s="25">
        <v>363.27</v>
      </c>
      <c r="C112" s="20" t="s">
        <v>172</v>
      </c>
      <c r="D112" s="47">
        <v>0</v>
      </c>
      <c r="E112" s="47">
        <v>2020043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4"/>
        <v>2020043</v>
      </c>
      <c r="O112" s="48">
        <f t="shared" si="12"/>
        <v>12.866024228373439</v>
      </c>
      <c r="P112" s="9"/>
    </row>
    <row r="113" spans="1:119">
      <c r="A113" s="12"/>
      <c r="B113" s="25">
        <v>363.29</v>
      </c>
      <c r="C113" s="20" t="s">
        <v>173</v>
      </c>
      <c r="D113" s="47">
        <v>0</v>
      </c>
      <c r="E113" s="47">
        <v>1313524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4"/>
        <v>1313524</v>
      </c>
      <c r="O113" s="48">
        <f t="shared" si="12"/>
        <v>8.3660751818401842</v>
      </c>
      <c r="P113" s="9"/>
    </row>
    <row r="114" spans="1:119">
      <c r="A114" s="12"/>
      <c r="B114" s="25">
        <v>364</v>
      </c>
      <c r="C114" s="20" t="s">
        <v>222</v>
      </c>
      <c r="D114" s="47">
        <v>32645</v>
      </c>
      <c r="E114" s="47">
        <v>1412</v>
      </c>
      <c r="F114" s="47">
        <v>0</v>
      </c>
      <c r="G114" s="47">
        <v>239</v>
      </c>
      <c r="H114" s="47">
        <v>0</v>
      </c>
      <c r="I114" s="47">
        <v>1563813</v>
      </c>
      <c r="J114" s="47">
        <v>213866</v>
      </c>
      <c r="K114" s="47">
        <v>0</v>
      </c>
      <c r="L114" s="47">
        <v>0</v>
      </c>
      <c r="M114" s="47">
        <v>46</v>
      </c>
      <c r="N114" s="47">
        <f t="shared" si="14"/>
        <v>1812021</v>
      </c>
      <c r="O114" s="48">
        <f t="shared" si="12"/>
        <v>11.541093970931048</v>
      </c>
      <c r="P114" s="9"/>
    </row>
    <row r="115" spans="1:119">
      <c r="A115" s="12"/>
      <c r="B115" s="25">
        <v>365</v>
      </c>
      <c r="C115" s="20" t="s">
        <v>223</v>
      </c>
      <c r="D115" s="47">
        <v>677</v>
      </c>
      <c r="E115" s="47">
        <v>10258</v>
      </c>
      <c r="F115" s="47">
        <v>0</v>
      </c>
      <c r="G115" s="47">
        <v>0</v>
      </c>
      <c r="H115" s="47">
        <v>0</v>
      </c>
      <c r="I115" s="47">
        <v>1028975</v>
      </c>
      <c r="J115" s="47">
        <v>315</v>
      </c>
      <c r="K115" s="47">
        <v>0</v>
      </c>
      <c r="L115" s="47">
        <v>0</v>
      </c>
      <c r="M115" s="47">
        <v>15</v>
      </c>
      <c r="N115" s="47">
        <f t="shared" si="14"/>
        <v>1040240</v>
      </c>
      <c r="O115" s="48">
        <f t="shared" si="12"/>
        <v>6.6254792810465846</v>
      </c>
      <c r="P115" s="9"/>
    </row>
    <row r="116" spans="1:119">
      <c r="A116" s="12"/>
      <c r="B116" s="25">
        <v>366</v>
      </c>
      <c r="C116" s="20" t="s">
        <v>131</v>
      </c>
      <c r="D116" s="47">
        <v>36847</v>
      </c>
      <c r="E116" s="47">
        <v>1366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525</v>
      </c>
      <c r="N116" s="47">
        <f t="shared" si="14"/>
        <v>38738</v>
      </c>
      <c r="O116" s="48">
        <f t="shared" si="12"/>
        <v>0.24672942435320944</v>
      </c>
      <c r="P116" s="9"/>
    </row>
    <row r="117" spans="1:119">
      <c r="A117" s="12"/>
      <c r="B117" s="25">
        <v>369.9</v>
      </c>
      <c r="C117" s="20" t="s">
        <v>132</v>
      </c>
      <c r="D117" s="47">
        <v>436885</v>
      </c>
      <c r="E117" s="47">
        <v>1125872</v>
      </c>
      <c r="F117" s="47">
        <v>0</v>
      </c>
      <c r="G117" s="47">
        <v>0</v>
      </c>
      <c r="H117" s="47">
        <v>0</v>
      </c>
      <c r="I117" s="47">
        <v>341313</v>
      </c>
      <c r="J117" s="47">
        <v>169557</v>
      </c>
      <c r="K117" s="47">
        <v>0</v>
      </c>
      <c r="L117" s="47">
        <v>0</v>
      </c>
      <c r="M117" s="47">
        <v>3095</v>
      </c>
      <c r="N117" s="47">
        <f t="shared" si="14"/>
        <v>2076722</v>
      </c>
      <c r="O117" s="48">
        <f t="shared" si="12"/>
        <v>13.227023171089003</v>
      </c>
      <c r="P117" s="9"/>
    </row>
    <row r="118" spans="1:119" ht="15.75">
      <c r="A118" s="29" t="s">
        <v>67</v>
      </c>
      <c r="B118" s="30"/>
      <c r="C118" s="31"/>
      <c r="D118" s="32">
        <f t="shared" ref="D118:M118" si="15">SUM(D119:D126)</f>
        <v>1617362</v>
      </c>
      <c r="E118" s="32">
        <f t="shared" si="15"/>
        <v>4248264</v>
      </c>
      <c r="F118" s="32">
        <f t="shared" si="15"/>
        <v>4402098</v>
      </c>
      <c r="G118" s="32">
        <f t="shared" si="15"/>
        <v>1891445</v>
      </c>
      <c r="H118" s="32">
        <f t="shared" si="15"/>
        <v>0</v>
      </c>
      <c r="I118" s="32">
        <f t="shared" si="15"/>
        <v>18501208</v>
      </c>
      <c r="J118" s="32">
        <f t="shared" si="15"/>
        <v>316687</v>
      </c>
      <c r="K118" s="32">
        <f t="shared" si="15"/>
        <v>0</v>
      </c>
      <c r="L118" s="32">
        <f t="shared" si="15"/>
        <v>0</v>
      </c>
      <c r="M118" s="32">
        <f t="shared" si="15"/>
        <v>0</v>
      </c>
      <c r="N118" s="32">
        <f>SUM(D118:M118)</f>
        <v>30977064</v>
      </c>
      <c r="O118" s="46">
        <f t="shared" si="12"/>
        <v>197.29860005350113</v>
      </c>
      <c r="P118" s="9"/>
    </row>
    <row r="119" spans="1:119">
      <c r="A119" s="12"/>
      <c r="B119" s="25">
        <v>381</v>
      </c>
      <c r="C119" s="20" t="s">
        <v>133</v>
      </c>
      <c r="D119" s="47">
        <v>777362</v>
      </c>
      <c r="E119" s="47">
        <v>3724264</v>
      </c>
      <c r="F119" s="47">
        <v>4402098</v>
      </c>
      <c r="G119" s="47">
        <v>1891445</v>
      </c>
      <c r="H119" s="47">
        <v>0</v>
      </c>
      <c r="I119" s="47">
        <v>81840</v>
      </c>
      <c r="J119" s="47">
        <v>316687</v>
      </c>
      <c r="K119" s="47">
        <v>0</v>
      </c>
      <c r="L119" s="47">
        <v>0</v>
      </c>
      <c r="M119" s="47">
        <v>0</v>
      </c>
      <c r="N119" s="47">
        <f>SUM(D119:M119)</f>
        <v>11193696</v>
      </c>
      <c r="O119" s="48">
        <f t="shared" si="12"/>
        <v>71.294702113295031</v>
      </c>
      <c r="P119" s="9"/>
    </row>
    <row r="120" spans="1:119">
      <c r="A120" s="12"/>
      <c r="B120" s="25">
        <v>384</v>
      </c>
      <c r="C120" s="20" t="s">
        <v>134</v>
      </c>
      <c r="D120" s="47">
        <v>840000</v>
      </c>
      <c r="E120" s="47">
        <v>524000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ref="N120:N126" si="16">SUM(D120:M120)</f>
        <v>1364000</v>
      </c>
      <c r="O120" s="48">
        <f t="shared" si="12"/>
        <v>8.6875660802771861</v>
      </c>
      <c r="P120" s="9"/>
    </row>
    <row r="121" spans="1:119">
      <c r="A121" s="12"/>
      <c r="B121" s="25">
        <v>389.2</v>
      </c>
      <c r="C121" s="20" t="s">
        <v>233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15284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15284</v>
      </c>
      <c r="O121" s="48">
        <f t="shared" si="12"/>
        <v>9.7346598219176336E-2</v>
      </c>
      <c r="P121" s="9"/>
    </row>
    <row r="122" spans="1:119">
      <c r="A122" s="12"/>
      <c r="B122" s="25">
        <v>389.4</v>
      </c>
      <c r="C122" s="20" t="s">
        <v>224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46349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46349</v>
      </c>
      <c r="O122" s="48">
        <f t="shared" si="12"/>
        <v>0.29520527877915492</v>
      </c>
      <c r="P122" s="9"/>
    </row>
    <row r="123" spans="1:119">
      <c r="A123" s="12"/>
      <c r="B123" s="25">
        <v>389.5</v>
      </c>
      <c r="C123" s="20" t="s">
        <v>238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1082902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1082902</v>
      </c>
      <c r="O123" s="48">
        <f t="shared" si="12"/>
        <v>6.8972013808389487</v>
      </c>
      <c r="P123" s="9"/>
    </row>
    <row r="124" spans="1:119">
      <c r="A124" s="12"/>
      <c r="B124" s="25">
        <v>389.6</v>
      </c>
      <c r="C124" s="20" t="s">
        <v>225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494059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6"/>
        <v>494059</v>
      </c>
      <c r="O124" s="48">
        <f t="shared" si="12"/>
        <v>3.1467523534132456</v>
      </c>
      <c r="P124" s="9"/>
    </row>
    <row r="125" spans="1:119">
      <c r="A125" s="12"/>
      <c r="B125" s="25">
        <v>389.7</v>
      </c>
      <c r="C125" s="20" t="s">
        <v>226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16739900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6"/>
        <v>16739900</v>
      </c>
      <c r="O125" s="48">
        <f t="shared" si="12"/>
        <v>106.61949224870388</v>
      </c>
      <c r="P125" s="9"/>
    </row>
    <row r="126" spans="1:119" ht="15.75" thickBot="1">
      <c r="A126" s="12"/>
      <c r="B126" s="25">
        <v>389.9</v>
      </c>
      <c r="C126" s="20" t="s">
        <v>227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40874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40874</v>
      </c>
      <c r="O126" s="48">
        <f t="shared" si="12"/>
        <v>0.26033399997452328</v>
      </c>
      <c r="P126" s="9"/>
    </row>
    <row r="127" spans="1:119" ht="16.5" thickBot="1">
      <c r="A127" s="14" t="s">
        <v>101</v>
      </c>
      <c r="B127" s="23"/>
      <c r="C127" s="22"/>
      <c r="D127" s="15">
        <f t="shared" ref="D127:M127" si="17">SUM(D5,D13,D17,D51,D100,D104,D118)</f>
        <v>86962705</v>
      </c>
      <c r="E127" s="15">
        <f t="shared" si="17"/>
        <v>80460919</v>
      </c>
      <c r="F127" s="15">
        <f t="shared" si="17"/>
        <v>4434247</v>
      </c>
      <c r="G127" s="15">
        <f t="shared" si="17"/>
        <v>2941879</v>
      </c>
      <c r="H127" s="15">
        <f t="shared" si="17"/>
        <v>0</v>
      </c>
      <c r="I127" s="15">
        <f t="shared" si="17"/>
        <v>64785979</v>
      </c>
      <c r="J127" s="15">
        <f t="shared" si="17"/>
        <v>11925957</v>
      </c>
      <c r="K127" s="15">
        <f t="shared" si="17"/>
        <v>0</v>
      </c>
      <c r="L127" s="15">
        <f t="shared" si="17"/>
        <v>0</v>
      </c>
      <c r="M127" s="15">
        <f t="shared" si="17"/>
        <v>10092360</v>
      </c>
      <c r="N127" s="15">
        <f>SUM(D127:M127)</f>
        <v>261604046</v>
      </c>
      <c r="O127" s="38">
        <f t="shared" si="12"/>
        <v>1666.2041323261531</v>
      </c>
      <c r="P127" s="6"/>
      <c r="Q127" s="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</row>
    <row r="128" spans="1:119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9"/>
    </row>
    <row r="129" spans="1:15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119" t="s">
        <v>255</v>
      </c>
      <c r="M129" s="119"/>
      <c r="N129" s="119"/>
      <c r="O129" s="44">
        <v>157006</v>
      </c>
    </row>
    <row r="130" spans="1:15">
      <c r="A130" s="120"/>
      <c r="B130" s="97"/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8"/>
    </row>
    <row r="131" spans="1:15" ht="15.75" customHeight="1" thickBot="1">
      <c r="A131" s="121" t="s">
        <v>164</v>
      </c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1"/>
    </row>
  </sheetData>
  <mergeCells count="10">
    <mergeCell ref="L129:N129"/>
    <mergeCell ref="A130:O130"/>
    <mergeCell ref="A131:O13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2025-12-08T17:23:09Z</cp:lastPrinted>
  <dcterms:created xsi:type="dcterms:W3CDTF">2000-08-31T21:26:31Z</dcterms:created>
  <dcterms:modified xsi:type="dcterms:W3CDTF">2025-12-08T17:23:13Z</dcterms:modified>
</cp:coreProperties>
</file>