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07" documentId="11_C0986534B45E8612470E7700C91CE9A0C48DCD40" xr6:coauthVersionLast="47" xr6:coauthVersionMax="47" xr10:uidLastSave="{59ABBD08-5AC0-4B87-ADBC-BEC40DFD8840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'2006'!$A$1:$O$84</definedName>
    <definedName name="_xlnm.Print_Area" localSheetId="17">'2007'!$A$1:$O$74</definedName>
    <definedName name="_xlnm.Print_Area" localSheetId="16">'2008'!$A$1:$O$83</definedName>
    <definedName name="_xlnm.Print_Area" localSheetId="15">'2009'!$A$1:$O$75</definedName>
    <definedName name="_xlnm.Print_Area" localSheetId="14">'2010'!$A$1:$O$82</definedName>
    <definedName name="_xlnm.Print_Area" localSheetId="13">'2011'!$A$1:$O$80</definedName>
    <definedName name="_xlnm.Print_Area" localSheetId="12">'2012'!$A$1:$O$78</definedName>
    <definedName name="_xlnm.Print_Area" localSheetId="11">'2013'!$A$1:$O$80</definedName>
    <definedName name="_xlnm.Print_Area" localSheetId="10">'2014'!$A$1:$O$85</definedName>
    <definedName name="_xlnm.Print_Area" localSheetId="9">'2015'!$A$1:$O$88</definedName>
    <definedName name="_xlnm.Print_Area" localSheetId="8">'2016'!$A$1:$O$89</definedName>
    <definedName name="_xlnm.Print_Area" localSheetId="7">'2017'!$A$1:$O$89</definedName>
    <definedName name="_xlnm.Print_Area" localSheetId="6">'2018'!$A$1:$O$87</definedName>
    <definedName name="_xlnm.Print_Area" localSheetId="5">'2019'!$A$1:$O$88</definedName>
    <definedName name="_xlnm.Print_Area" localSheetId="4">'2020'!$A$1:$O$83</definedName>
    <definedName name="_xlnm.Print_Area" localSheetId="3">'2021'!$A$1:$Q$83</definedName>
    <definedName name="_xlnm.Print_Area" localSheetId="2">'2022'!$A$1:$Q$101</definedName>
    <definedName name="_xlnm.Print_Area" localSheetId="1">'2023'!$A$1:$Q$110</definedName>
    <definedName name="_xlnm.Print_Area" localSheetId="0">'2024'!$A$1:$Q$105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6" i="49" l="1"/>
  <c r="L69" i="49"/>
  <c r="L64" i="49"/>
  <c r="L40" i="49"/>
  <c r="L16" i="49"/>
  <c r="L12" i="49"/>
  <c r="L5" i="49"/>
  <c r="L79" i="49" s="1"/>
  <c r="L97" i="50"/>
  <c r="L93" i="50"/>
  <c r="L85" i="50"/>
  <c r="L76" i="50"/>
  <c r="L44" i="50"/>
  <c r="L16" i="50"/>
  <c r="L12" i="50"/>
  <c r="L5" i="50"/>
  <c r="N104" i="51"/>
  <c r="N96" i="51"/>
  <c r="N86" i="51"/>
  <c r="N44" i="51"/>
  <c r="N17" i="51"/>
  <c r="N12" i="51"/>
  <c r="N5" i="51"/>
  <c r="N106" i="51" s="1"/>
  <c r="K104" i="51"/>
  <c r="K96" i="51"/>
  <c r="K86" i="51"/>
  <c r="K44" i="51"/>
  <c r="K17" i="51"/>
  <c r="K12" i="51"/>
  <c r="K5" i="51"/>
  <c r="K106" i="51" s="1"/>
  <c r="L104" i="51"/>
  <c r="L96" i="51"/>
  <c r="L86" i="51"/>
  <c r="L44" i="51"/>
  <c r="L17" i="51"/>
  <c r="L12" i="51"/>
  <c r="L5" i="51"/>
  <c r="L106" i="51" s="1"/>
  <c r="N101" i="52"/>
  <c r="N99" i="52"/>
  <c r="N90" i="52"/>
  <c r="N81" i="52"/>
  <c r="N45" i="52"/>
  <c r="N17" i="52"/>
  <c r="N12" i="52"/>
  <c r="N5" i="52"/>
  <c r="K101" i="52"/>
  <c r="K99" i="52"/>
  <c r="K90" i="52"/>
  <c r="K81" i="52"/>
  <c r="K45" i="52"/>
  <c r="K17" i="52"/>
  <c r="K12" i="52"/>
  <c r="K5" i="52"/>
  <c r="L99" i="52"/>
  <c r="L90" i="52"/>
  <c r="L81" i="52"/>
  <c r="L45" i="52"/>
  <c r="L17" i="52"/>
  <c r="L12" i="52"/>
  <c r="L5" i="52"/>
  <c r="L101" i="52" s="1"/>
  <c r="P100" i="52"/>
  <c r="Q100" i="52" s="1"/>
  <c r="O99" i="52"/>
  <c r="M99" i="52"/>
  <c r="J99" i="52"/>
  <c r="I99" i="52"/>
  <c r="H99" i="52"/>
  <c r="G99" i="52"/>
  <c r="F99" i="52"/>
  <c r="E99" i="52"/>
  <c r="D99" i="52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O90" i="52"/>
  <c r="M90" i="52"/>
  <c r="J90" i="52"/>
  <c r="I90" i="52"/>
  <c r="H90" i="52"/>
  <c r="G90" i="52"/>
  <c r="F90" i="52"/>
  <c r="E90" i="52"/>
  <c r="D90" i="52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O81" i="52"/>
  <c r="M81" i="52"/>
  <c r="J81" i="52"/>
  <c r="I81" i="52"/>
  <c r="H81" i="52"/>
  <c r="G81" i="52"/>
  <c r="F81" i="52"/>
  <c r="E81" i="52"/>
  <c r="D81" i="52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05" i="51"/>
  <c r="Q105" i="51" s="1"/>
  <c r="O104" i="51"/>
  <c r="M104" i="51"/>
  <c r="J104" i="51"/>
  <c r="I104" i="51"/>
  <c r="H104" i="51"/>
  <c r="G104" i="51"/>
  <c r="F104" i="51"/>
  <c r="E104" i="51"/>
  <c r="D104" i="5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O96" i="51"/>
  <c r="M96" i="51"/>
  <c r="J96" i="51"/>
  <c r="I96" i="51"/>
  <c r="H96" i="51"/>
  <c r="G96" i="51"/>
  <c r="F96" i="51"/>
  <c r="E96" i="51"/>
  <c r="D96" i="5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O86" i="51"/>
  <c r="M86" i="51"/>
  <c r="J86" i="51"/>
  <c r="I86" i="51"/>
  <c r="H86" i="51"/>
  <c r="G86" i="51"/>
  <c r="F86" i="51"/>
  <c r="E86" i="51"/>
  <c r="D86" i="5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O17" i="51"/>
  <c r="M17" i="51"/>
  <c r="J17" i="51"/>
  <c r="I17" i="51"/>
  <c r="H17" i="51"/>
  <c r="G17" i="51"/>
  <c r="F17" i="51"/>
  <c r="E17" i="51"/>
  <c r="D17" i="5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81" i="52" l="1"/>
  <c r="Q81" i="52" s="1"/>
  <c r="P45" i="52"/>
  <c r="Q45" i="52" s="1"/>
  <c r="G101" i="52"/>
  <c r="P17" i="52"/>
  <c r="Q17" i="52" s="1"/>
  <c r="O101" i="52"/>
  <c r="P5" i="52"/>
  <c r="Q5" i="52" s="1"/>
  <c r="P99" i="52"/>
  <c r="Q99" i="52" s="1"/>
  <c r="H101" i="52"/>
  <c r="M101" i="52"/>
  <c r="P12" i="52"/>
  <c r="Q12" i="52" s="1"/>
  <c r="E101" i="52"/>
  <c r="I101" i="52"/>
  <c r="J101" i="52"/>
  <c r="F101" i="52"/>
  <c r="D101" i="52"/>
  <c r="P90" i="52"/>
  <c r="Q90" i="52" s="1"/>
  <c r="P104" i="51"/>
  <c r="Q104" i="51" s="1"/>
  <c r="P96" i="51"/>
  <c r="Q96" i="51" s="1"/>
  <c r="P86" i="51"/>
  <c r="Q86" i="51" s="1"/>
  <c r="P44" i="51"/>
  <c r="Q44" i="51" s="1"/>
  <c r="J106" i="51"/>
  <c r="P17" i="51"/>
  <c r="Q17" i="51" s="1"/>
  <c r="D106" i="51"/>
  <c r="E106" i="51"/>
  <c r="H106" i="51"/>
  <c r="I106" i="51"/>
  <c r="P12" i="51"/>
  <c r="Q12" i="51" s="1"/>
  <c r="G106" i="51"/>
  <c r="M106" i="51"/>
  <c r="O106" i="51"/>
  <c r="F106" i="51"/>
  <c r="P5" i="51"/>
  <c r="Q5" i="51" s="1"/>
  <c r="P96" i="50"/>
  <c r="Q96" i="50" s="1"/>
  <c r="P95" i="50"/>
  <c r="Q95" i="50" s="1"/>
  <c r="P94" i="50"/>
  <c r="Q94" i="50" s="1"/>
  <c r="O93" i="50"/>
  <c r="N93" i="50"/>
  <c r="M93" i="50"/>
  <c r="K93" i="50"/>
  <c r="J93" i="50"/>
  <c r="I93" i="50"/>
  <c r="H93" i="50"/>
  <c r="G93" i="50"/>
  <c r="F93" i="50"/>
  <c r="E93" i="50"/>
  <c r="D93" i="50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O85" i="50"/>
  <c r="N85" i="50"/>
  <c r="M85" i="50"/>
  <c r="K85" i="50"/>
  <c r="J85" i="50"/>
  <c r="I85" i="50"/>
  <c r="H85" i="50"/>
  <c r="G85" i="50"/>
  <c r="F85" i="50"/>
  <c r="E85" i="50"/>
  <c r="D85" i="50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O76" i="50"/>
  <c r="N76" i="50"/>
  <c r="M76" i="50"/>
  <c r="K76" i="50"/>
  <c r="J76" i="50"/>
  <c r="I76" i="50"/>
  <c r="H76" i="50"/>
  <c r="G76" i="50"/>
  <c r="F76" i="50"/>
  <c r="E76" i="50"/>
  <c r="D76" i="50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O44" i="50"/>
  <c r="N44" i="50"/>
  <c r="M44" i="50"/>
  <c r="K44" i="50"/>
  <c r="J44" i="50"/>
  <c r="I44" i="50"/>
  <c r="H44" i="50"/>
  <c r="G44" i="50"/>
  <c r="F44" i="50"/>
  <c r="E44" i="50"/>
  <c r="D44" i="50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N16" i="50"/>
  <c r="M16" i="50"/>
  <c r="K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O12" i="50"/>
  <c r="N12" i="50"/>
  <c r="M12" i="50"/>
  <c r="K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P101" i="52" l="1"/>
  <c r="Q101" i="52" s="1"/>
  <c r="P106" i="51"/>
  <c r="Q106" i="51" s="1"/>
  <c r="P93" i="50"/>
  <c r="Q93" i="50" s="1"/>
  <c r="P85" i="50"/>
  <c r="Q85" i="50" s="1"/>
  <c r="P76" i="50"/>
  <c r="Q76" i="50" s="1"/>
  <c r="P44" i="50"/>
  <c r="Q44" i="50" s="1"/>
  <c r="N97" i="50"/>
  <c r="O97" i="50"/>
  <c r="H97" i="50"/>
  <c r="P16" i="50"/>
  <c r="Q16" i="50" s="1"/>
  <c r="J97" i="50"/>
  <c r="M97" i="50"/>
  <c r="P12" i="50"/>
  <c r="Q12" i="50" s="1"/>
  <c r="D97" i="50"/>
  <c r="G97" i="50"/>
  <c r="I97" i="50"/>
  <c r="K97" i="50"/>
  <c r="P5" i="50"/>
  <c r="Q5" i="50" s="1"/>
  <c r="E97" i="50"/>
  <c r="F97" i="50"/>
  <c r="O16" i="49"/>
  <c r="N16" i="49"/>
  <c r="M16" i="49"/>
  <c r="K16" i="49"/>
  <c r="J16" i="49"/>
  <c r="I16" i="49"/>
  <c r="H16" i="49"/>
  <c r="G16" i="49"/>
  <c r="F16" i="49"/>
  <c r="E16" i="49"/>
  <c r="P30" i="49"/>
  <c r="Q30" i="49" s="1"/>
  <c r="P78" i="49"/>
  <c r="Q78" i="49" s="1"/>
  <c r="P77" i="49"/>
  <c r="Q77" i="49" s="1"/>
  <c r="O76" i="49"/>
  <c r="N76" i="49"/>
  <c r="M76" i="49"/>
  <c r="K76" i="49"/>
  <c r="J76" i="49"/>
  <c r="I76" i="49"/>
  <c r="H76" i="49"/>
  <c r="G76" i="49"/>
  <c r="F76" i="49"/>
  <c r="E76" i="49"/>
  <c r="D76" i="49"/>
  <c r="P75" i="49"/>
  <c r="Q75" i="49" s="1"/>
  <c r="P74" i="49"/>
  <c r="Q74" i="49" s="1"/>
  <c r="P73" i="49"/>
  <c r="Q73" i="49"/>
  <c r="P72" i="49"/>
  <c r="Q72" i="49" s="1"/>
  <c r="P71" i="49"/>
  <c r="Q71" i="49" s="1"/>
  <c r="P70" i="49"/>
  <c r="Q70" i="49"/>
  <c r="O69" i="49"/>
  <c r="N69" i="49"/>
  <c r="M69" i="49"/>
  <c r="K69" i="49"/>
  <c r="J69" i="49"/>
  <c r="I69" i="49"/>
  <c r="H69" i="49"/>
  <c r="G69" i="49"/>
  <c r="F69" i="49"/>
  <c r="E69" i="49"/>
  <c r="D69" i="49"/>
  <c r="P68" i="49"/>
  <c r="Q68" i="49" s="1"/>
  <c r="P67" i="49"/>
  <c r="Q67" i="49"/>
  <c r="P66" i="49"/>
  <c r="Q66" i="49" s="1"/>
  <c r="P65" i="49"/>
  <c r="Q65" i="49" s="1"/>
  <c r="O64" i="49"/>
  <c r="N64" i="49"/>
  <c r="M64" i="49"/>
  <c r="K64" i="49"/>
  <c r="J64" i="49"/>
  <c r="I64" i="49"/>
  <c r="H64" i="49"/>
  <c r="G64" i="49"/>
  <c r="F64" i="49"/>
  <c r="E64" i="49"/>
  <c r="D64" i="49"/>
  <c r="P63" i="49"/>
  <c r="Q63" i="49" s="1"/>
  <c r="P62" i="49"/>
  <c r="Q62" i="49"/>
  <c r="P61" i="49"/>
  <c r="Q61" i="49"/>
  <c r="P60" i="49"/>
  <c r="Q60" i="49" s="1"/>
  <c r="P59" i="49"/>
  <c r="Q59" i="49" s="1"/>
  <c r="P58" i="49"/>
  <c r="Q58" i="49"/>
  <c r="P57" i="49"/>
  <c r="Q57" i="49"/>
  <c r="P56" i="49"/>
  <c r="Q56" i="49"/>
  <c r="P55" i="49"/>
  <c r="Q55" i="49"/>
  <c r="P54" i="49"/>
  <c r="Q54" i="49" s="1"/>
  <c r="P53" i="49"/>
  <c r="Q53" i="49" s="1"/>
  <c r="P52" i="49"/>
  <c r="Q52" i="49" s="1"/>
  <c r="P51" i="49"/>
  <c r="Q51" i="49" s="1"/>
  <c r="P50" i="49"/>
  <c r="Q50" i="49"/>
  <c r="P49" i="49"/>
  <c r="Q49" i="49" s="1"/>
  <c r="P48" i="49"/>
  <c r="Q48" i="49" s="1"/>
  <c r="P47" i="49"/>
  <c r="Q47" i="49" s="1"/>
  <c r="P46" i="49"/>
  <c r="Q46" i="49"/>
  <c r="P45" i="49"/>
  <c r="Q45" i="49" s="1"/>
  <c r="P44" i="49"/>
  <c r="Q44" i="49"/>
  <c r="P43" i="49"/>
  <c r="Q43" i="49"/>
  <c r="P42" i="49"/>
  <c r="Q42" i="49" s="1"/>
  <c r="P41" i="49"/>
  <c r="Q41" i="49" s="1"/>
  <c r="O40" i="49"/>
  <c r="P40" i="49" s="1"/>
  <c r="Q40" i="49" s="1"/>
  <c r="N40" i="49"/>
  <c r="M40" i="49"/>
  <c r="K40" i="49"/>
  <c r="J40" i="49"/>
  <c r="I40" i="49"/>
  <c r="H40" i="49"/>
  <c r="G40" i="49"/>
  <c r="F40" i="49"/>
  <c r="E40" i="49"/>
  <c r="D40" i="49"/>
  <c r="P39" i="49"/>
  <c r="Q39" i="49"/>
  <c r="P38" i="49"/>
  <c r="Q38" i="49" s="1"/>
  <c r="P37" i="49"/>
  <c r="Q37" i="49" s="1"/>
  <c r="P36" i="49"/>
  <c r="Q36" i="49" s="1"/>
  <c r="P35" i="49"/>
  <c r="Q35" i="49" s="1"/>
  <c r="P34" i="49"/>
  <c r="Q34" i="49"/>
  <c r="P33" i="49"/>
  <c r="Q33" i="49"/>
  <c r="P32" i="49"/>
  <c r="Q32" i="49" s="1"/>
  <c r="P31" i="49"/>
  <c r="Q31" i="49" s="1"/>
  <c r="P29" i="49"/>
  <c r="Q29" i="49" s="1"/>
  <c r="P28" i="49"/>
  <c r="Q28" i="49" s="1"/>
  <c r="P27" i="49"/>
  <c r="Q27" i="49"/>
  <c r="P26" i="49"/>
  <c r="Q26" i="49"/>
  <c r="P25" i="49"/>
  <c r="Q25" i="49" s="1"/>
  <c r="P24" i="49"/>
  <c r="Q24" i="49" s="1"/>
  <c r="P23" i="49"/>
  <c r="Q23" i="49" s="1"/>
  <c r="P22" i="49"/>
  <c r="Q22" i="49" s="1"/>
  <c r="P21" i="49"/>
  <c r="Q21" i="49"/>
  <c r="P20" i="49"/>
  <c r="Q20" i="49" s="1"/>
  <c r="P19" i="49"/>
  <c r="Q19" i="49" s="1"/>
  <c r="P18" i="49"/>
  <c r="Q18" i="49" s="1"/>
  <c r="P17" i="49"/>
  <c r="Q17" i="49" s="1"/>
  <c r="P15" i="49"/>
  <c r="Q15" i="49" s="1"/>
  <c r="P14" i="49"/>
  <c r="Q14" i="49" s="1"/>
  <c r="P13" i="49"/>
  <c r="Q13" i="49" s="1"/>
  <c r="O12" i="49"/>
  <c r="N12" i="49"/>
  <c r="M12" i="49"/>
  <c r="K12" i="49"/>
  <c r="J12" i="49"/>
  <c r="I12" i="49"/>
  <c r="H12" i="49"/>
  <c r="G12" i="49"/>
  <c r="F12" i="49"/>
  <c r="E12" i="49"/>
  <c r="D12" i="49"/>
  <c r="P11" i="49"/>
  <c r="Q11" i="49"/>
  <c r="P10" i="49"/>
  <c r="Q10" i="49" s="1"/>
  <c r="P9" i="49"/>
  <c r="Q9" i="49"/>
  <c r="P8" i="49"/>
  <c r="Q8" i="49" s="1"/>
  <c r="P7" i="49"/>
  <c r="Q7" i="49"/>
  <c r="P6" i="49"/>
  <c r="Q6" i="49" s="1"/>
  <c r="O5" i="49"/>
  <c r="N5" i="49"/>
  <c r="M5" i="49"/>
  <c r="K5" i="49"/>
  <c r="J5" i="49"/>
  <c r="I5" i="49"/>
  <c r="H5" i="49"/>
  <c r="G5" i="49"/>
  <c r="F5" i="49"/>
  <c r="E5" i="49"/>
  <c r="D5" i="49"/>
  <c r="N78" i="47"/>
  <c r="O78" i="47" s="1"/>
  <c r="N77" i="47"/>
  <c r="O77" i="47" s="1"/>
  <c r="M76" i="47"/>
  <c r="L76" i="47"/>
  <c r="K76" i="47"/>
  <c r="J76" i="47"/>
  <c r="I76" i="47"/>
  <c r="H76" i="47"/>
  <c r="G76" i="47"/>
  <c r="F76" i="47"/>
  <c r="E76" i="47"/>
  <c r="D76" i="47"/>
  <c r="N75" i="47"/>
  <c r="O75" i="47" s="1"/>
  <c r="N74" i="47"/>
  <c r="O74" i="47" s="1"/>
  <c r="N73" i="47"/>
  <c r="O73" i="47" s="1"/>
  <c r="N72" i="47"/>
  <c r="O72" i="47" s="1"/>
  <c r="N71" i="47"/>
  <c r="O71" i="47"/>
  <c r="N70" i="47"/>
  <c r="O70" i="47" s="1"/>
  <c r="N69" i="47"/>
  <c r="O69" i="47" s="1"/>
  <c r="M68" i="47"/>
  <c r="L68" i="47"/>
  <c r="K68" i="47"/>
  <c r="J68" i="47"/>
  <c r="I68" i="47"/>
  <c r="H68" i="47"/>
  <c r="G68" i="47"/>
  <c r="F68" i="47"/>
  <c r="E68" i="47"/>
  <c r="D68" i="47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 s="1"/>
  <c r="M61" i="47"/>
  <c r="L61" i="47"/>
  <c r="K61" i="47"/>
  <c r="J61" i="47"/>
  <c r="I61" i="47"/>
  <c r="H61" i="47"/>
  <c r="G61" i="47"/>
  <c r="F61" i="47"/>
  <c r="N61" i="47" s="1"/>
  <c r="O61" i="47" s="1"/>
  <c r="E61" i="47"/>
  <c r="D61" i="47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/>
  <c r="N42" i="47"/>
  <c r="O42" i="47" s="1"/>
  <c r="N41" i="47"/>
  <c r="O41" i="47" s="1"/>
  <c r="N40" i="47"/>
  <c r="O40" i="47" s="1"/>
  <c r="N39" i="47"/>
  <c r="O39" i="47" s="1"/>
  <c r="M38" i="47"/>
  <c r="L38" i="47"/>
  <c r="K38" i="47"/>
  <c r="J38" i="47"/>
  <c r="I38" i="47"/>
  <c r="H38" i="47"/>
  <c r="G38" i="47"/>
  <c r="F38" i="47"/>
  <c r="E38" i="47"/>
  <c r="D38" i="47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/>
  <c r="N28" i="47"/>
  <c r="O28" i="47" s="1"/>
  <c r="N27" i="47"/>
  <c r="O27" i="47" s="1"/>
  <c r="N26" i="47"/>
  <c r="O26" i="47" s="1"/>
  <c r="N25" i="47"/>
  <c r="O25" i="47" s="1"/>
  <c r="N24" i="47"/>
  <c r="O24" i="47" s="1"/>
  <c r="N23" i="47"/>
  <c r="O23" i="47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M16" i="47"/>
  <c r="L16" i="47"/>
  <c r="K16" i="47"/>
  <c r="J16" i="47"/>
  <c r="I16" i="47"/>
  <c r="H16" i="47"/>
  <c r="G16" i="47"/>
  <c r="N16" i="47" s="1"/>
  <c r="O16" i="47" s="1"/>
  <c r="F16" i="47"/>
  <c r="E16" i="47"/>
  <c r="D16" i="47"/>
  <c r="N15" i="47"/>
  <c r="O15" i="47"/>
  <c r="N14" i="47"/>
  <c r="O14" i="47" s="1"/>
  <c r="N13" i="47"/>
  <c r="O13" i="47" s="1"/>
  <c r="M12" i="47"/>
  <c r="L12" i="47"/>
  <c r="L79" i="47" s="1"/>
  <c r="K12" i="47"/>
  <c r="K79" i="47" s="1"/>
  <c r="J12" i="47"/>
  <c r="I12" i="47"/>
  <c r="H12" i="47"/>
  <c r="G12" i="47"/>
  <c r="F12" i="47"/>
  <c r="E12" i="47"/>
  <c r="E79" i="47" s="1"/>
  <c r="D12" i="47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I5" i="47"/>
  <c r="H5" i="47"/>
  <c r="G5" i="47"/>
  <c r="F5" i="47"/>
  <c r="E5" i="47"/>
  <c r="D5" i="47"/>
  <c r="N83" i="46"/>
  <c r="O83" i="46" s="1"/>
  <c r="N82" i="46"/>
  <c r="O82" i="46" s="1"/>
  <c r="M81" i="46"/>
  <c r="L81" i="46"/>
  <c r="K81" i="46"/>
  <c r="J81" i="46"/>
  <c r="I81" i="46"/>
  <c r="H81" i="46"/>
  <c r="G81" i="46"/>
  <c r="F81" i="46"/>
  <c r="E81" i="46"/>
  <c r="D81" i="46"/>
  <c r="N81" i="46" s="1"/>
  <c r="O81" i="46" s="1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M74" i="46"/>
  <c r="L74" i="46"/>
  <c r="K74" i="46"/>
  <c r="J74" i="46"/>
  <c r="I74" i="46"/>
  <c r="H74" i="46"/>
  <c r="G74" i="46"/>
  <c r="N74" i="46" s="1"/>
  <c r="O74" i="46" s="1"/>
  <c r="F74" i="46"/>
  <c r="E74" i="46"/>
  <c r="D74" i="46"/>
  <c r="N73" i="46"/>
  <c r="O73" i="46" s="1"/>
  <c r="N72" i="46"/>
  <c r="O72" i="46" s="1"/>
  <c r="N71" i="46"/>
  <c r="O71" i="46" s="1"/>
  <c r="N70" i="46"/>
  <c r="O70" i="46" s="1"/>
  <c r="N69" i="46"/>
  <c r="O69" i="46" s="1"/>
  <c r="M68" i="46"/>
  <c r="L68" i="46"/>
  <c r="K68" i="46"/>
  <c r="J68" i="46"/>
  <c r="I68" i="46"/>
  <c r="H68" i="46"/>
  <c r="G68" i="46"/>
  <c r="F68" i="46"/>
  <c r="E68" i="46"/>
  <c r="D68" i="46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 s="1"/>
  <c r="N46" i="46"/>
  <c r="O46" i="46" s="1"/>
  <c r="N45" i="46"/>
  <c r="O45" i="46" s="1"/>
  <c r="N44" i="46"/>
  <c r="O44" i="46" s="1"/>
  <c r="N43" i="46"/>
  <c r="O43" i="46" s="1"/>
  <c r="M42" i="46"/>
  <c r="L42" i="46"/>
  <c r="K42" i="46"/>
  <c r="J42" i="46"/>
  <c r="N42" i="46" s="1"/>
  <c r="O42" i="46" s="1"/>
  <c r="I42" i="46"/>
  <c r="H42" i="46"/>
  <c r="G42" i="46"/>
  <c r="F42" i="46"/>
  <c r="E42" i="46"/>
  <c r="D42" i="46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M18" i="46"/>
  <c r="L18" i="46"/>
  <c r="K18" i="46"/>
  <c r="J18" i="46"/>
  <c r="I18" i="46"/>
  <c r="H18" i="46"/>
  <c r="G18" i="46"/>
  <c r="F18" i="46"/>
  <c r="E18" i="46"/>
  <c r="D18" i="46"/>
  <c r="N17" i="46"/>
  <c r="O17" i="46" s="1"/>
  <c r="N16" i="46"/>
  <c r="O16" i="46" s="1"/>
  <c r="N15" i="46"/>
  <c r="O15" i="46" s="1"/>
  <c r="N14" i="46"/>
  <c r="O14" i="46"/>
  <c r="M13" i="46"/>
  <c r="L13" i="46"/>
  <c r="K13" i="46"/>
  <c r="J13" i="46"/>
  <c r="I13" i="46"/>
  <c r="I84" i="46" s="1"/>
  <c r="H13" i="46"/>
  <c r="G13" i="46"/>
  <c r="F13" i="46"/>
  <c r="E13" i="46"/>
  <c r="D13" i="46"/>
  <c r="N12" i="46"/>
  <c r="O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I5" i="46"/>
  <c r="H5" i="46"/>
  <c r="H84" i="46" s="1"/>
  <c r="G5" i="46"/>
  <c r="F5" i="46"/>
  <c r="E5" i="46"/>
  <c r="D5" i="46"/>
  <c r="D84" i="46" s="1"/>
  <c r="N82" i="45"/>
  <c r="O82" i="45" s="1"/>
  <c r="M81" i="45"/>
  <c r="L81" i="45"/>
  <c r="K81" i="45"/>
  <c r="J81" i="45"/>
  <c r="I81" i="45"/>
  <c r="H81" i="45"/>
  <c r="G81" i="45"/>
  <c r="F81" i="45"/>
  <c r="E81" i="45"/>
  <c r="D81" i="45"/>
  <c r="N80" i="45"/>
  <c r="O80" i="45"/>
  <c r="N79" i="45"/>
  <c r="O79" i="45" s="1"/>
  <c r="N78" i="45"/>
  <c r="O78" i="45" s="1"/>
  <c r="N77" i="45"/>
  <c r="O77" i="45" s="1"/>
  <c r="N76" i="45"/>
  <c r="O76" i="45" s="1"/>
  <c r="M75" i="45"/>
  <c r="M83" i="45" s="1"/>
  <c r="L75" i="45"/>
  <c r="L83" i="45" s="1"/>
  <c r="K75" i="45"/>
  <c r="J75" i="45"/>
  <c r="I75" i="45"/>
  <c r="H75" i="45"/>
  <c r="G75" i="45"/>
  <c r="F75" i="45"/>
  <c r="E75" i="45"/>
  <c r="D75" i="45"/>
  <c r="N74" i="45"/>
  <c r="O74" i="45" s="1"/>
  <c r="N73" i="45"/>
  <c r="O73" i="45" s="1"/>
  <c r="N72" i="45"/>
  <c r="O72" i="45"/>
  <c r="N71" i="45"/>
  <c r="O71" i="45" s="1"/>
  <c r="N70" i="45"/>
  <c r="O70" i="45" s="1"/>
  <c r="M69" i="45"/>
  <c r="L69" i="45"/>
  <c r="K69" i="45"/>
  <c r="J69" i="45"/>
  <c r="I69" i="45"/>
  <c r="H69" i="45"/>
  <c r="G69" i="45"/>
  <c r="F69" i="45"/>
  <c r="E69" i="45"/>
  <c r="D69" i="45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/>
  <c r="N45" i="45"/>
  <c r="O45" i="45" s="1"/>
  <c r="M44" i="45"/>
  <c r="L44" i="45"/>
  <c r="K44" i="45"/>
  <c r="J44" i="45"/>
  <c r="I44" i="45"/>
  <c r="H44" i="45"/>
  <c r="G44" i="45"/>
  <c r="G83" i="45" s="1"/>
  <c r="F44" i="45"/>
  <c r="E44" i="45"/>
  <c r="D44" i="45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/>
  <c r="N19" i="45"/>
  <c r="O19" i="45" s="1"/>
  <c r="M18" i="45"/>
  <c r="L18" i="45"/>
  <c r="K18" i="45"/>
  <c r="J18" i="45"/>
  <c r="I18" i="45"/>
  <c r="H18" i="45"/>
  <c r="G18" i="45"/>
  <c r="F18" i="45"/>
  <c r="E18" i="45"/>
  <c r="D18" i="45"/>
  <c r="N17" i="45"/>
  <c r="O17" i="45" s="1"/>
  <c r="N16" i="45"/>
  <c r="O16" i="45" s="1"/>
  <c r="N15" i="45"/>
  <c r="O15" i="45" s="1"/>
  <c r="N14" i="45"/>
  <c r="O14" i="45" s="1"/>
  <c r="M13" i="45"/>
  <c r="L13" i="45"/>
  <c r="K13" i="45"/>
  <c r="K83" i="45" s="1"/>
  <c r="J13" i="45"/>
  <c r="I13" i="45"/>
  <c r="H13" i="45"/>
  <c r="G13" i="45"/>
  <c r="F13" i="45"/>
  <c r="E13" i="45"/>
  <c r="D13" i="45"/>
  <c r="N13" i="45" s="1"/>
  <c r="O13" i="45" s="1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84" i="44"/>
  <c r="O84" i="44" s="1"/>
  <c r="N83" i="44"/>
  <c r="O83" i="44" s="1"/>
  <c r="M82" i="44"/>
  <c r="L82" i="44"/>
  <c r="K82" i="44"/>
  <c r="J82" i="44"/>
  <c r="I82" i="44"/>
  <c r="I85" i="44" s="1"/>
  <c r="H82" i="44"/>
  <c r="G82" i="44"/>
  <c r="F82" i="44"/>
  <c r="E82" i="44"/>
  <c r="D82" i="44"/>
  <c r="N81" i="44"/>
  <c r="O81" i="44" s="1"/>
  <c r="N80" i="44"/>
  <c r="O80" i="44"/>
  <c r="N79" i="44"/>
  <c r="O79" i="44" s="1"/>
  <c r="N78" i="44"/>
  <c r="O78" i="44" s="1"/>
  <c r="N77" i="44"/>
  <c r="O77" i="44" s="1"/>
  <c r="N76" i="44"/>
  <c r="O76" i="44" s="1"/>
  <c r="M75" i="44"/>
  <c r="L75" i="44"/>
  <c r="K75" i="44"/>
  <c r="J75" i="44"/>
  <c r="I75" i="44"/>
  <c r="H75" i="44"/>
  <c r="G75" i="44"/>
  <c r="F75" i="44"/>
  <c r="E75" i="44"/>
  <c r="D75" i="44"/>
  <c r="N74" i="44"/>
  <c r="O74" i="44" s="1"/>
  <c r="N73" i="44"/>
  <c r="O73" i="44" s="1"/>
  <c r="N72" i="44"/>
  <c r="O72" i="44"/>
  <c r="N71" i="44"/>
  <c r="O71" i="44" s="1"/>
  <c r="N70" i="44"/>
  <c r="O70" i="44" s="1"/>
  <c r="N69" i="44"/>
  <c r="O69" i="44" s="1"/>
  <c r="M68" i="44"/>
  <c r="L68" i="44"/>
  <c r="K68" i="44"/>
  <c r="J68" i="44"/>
  <c r="I68" i="44"/>
  <c r="H68" i="44"/>
  <c r="G68" i="44"/>
  <c r="F68" i="44"/>
  <c r="E68" i="44"/>
  <c r="D68" i="44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3" i="44" s="1"/>
  <c r="O43" i="44" s="1"/>
  <c r="N42" i="44"/>
  <c r="O42" i="44" s="1"/>
  <c r="N41" i="44"/>
  <c r="O41" i="44" s="1"/>
  <c r="N40" i="44"/>
  <c r="O40" i="44" s="1"/>
  <c r="N39" i="44"/>
  <c r="O39" i="44" s="1"/>
  <c r="N38" i="44"/>
  <c r="O38" i="44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/>
  <c r="N31" i="44"/>
  <c r="O31" i="44" s="1"/>
  <c r="N30" i="44"/>
  <c r="O30" i="44" s="1"/>
  <c r="N29" i="44"/>
  <c r="O29" i="44" s="1"/>
  <c r="N28" i="44"/>
  <c r="O28" i="44" s="1"/>
  <c r="N27" i="44"/>
  <c r="O27" i="44" s="1"/>
  <c r="N26" i="44"/>
  <c r="O26" i="44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 s="1"/>
  <c r="M18" i="44"/>
  <c r="L18" i="44"/>
  <c r="K18" i="44"/>
  <c r="J18" i="44"/>
  <c r="I18" i="44"/>
  <c r="H18" i="44"/>
  <c r="G18" i="44"/>
  <c r="F18" i="44"/>
  <c r="E18" i="44"/>
  <c r="D18" i="44"/>
  <c r="N17" i="44"/>
  <c r="O17" i="44" s="1"/>
  <c r="N16" i="44"/>
  <c r="O16" i="44" s="1"/>
  <c r="N15" i="44"/>
  <c r="O15" i="44" s="1"/>
  <c r="N14" i="44"/>
  <c r="O14" i="44" s="1"/>
  <c r="M13" i="44"/>
  <c r="L13" i="44"/>
  <c r="L85" i="44" s="1"/>
  <c r="K13" i="44"/>
  <c r="K85" i="44" s="1"/>
  <c r="J13" i="44"/>
  <c r="N13" i="44" s="1"/>
  <c r="O13" i="44" s="1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84" i="43"/>
  <c r="O84" i="43" s="1"/>
  <c r="M83" i="43"/>
  <c r="L83" i="43"/>
  <c r="K83" i="43"/>
  <c r="J83" i="43"/>
  <c r="I83" i="43"/>
  <c r="H83" i="43"/>
  <c r="G83" i="43"/>
  <c r="F83" i="43"/>
  <c r="E83" i="43"/>
  <c r="D83" i="43"/>
  <c r="N83" i="43" s="1"/>
  <c r="O83" i="43" s="1"/>
  <c r="N82" i="43"/>
  <c r="O82" i="43" s="1"/>
  <c r="N81" i="43"/>
  <c r="O81" i="43" s="1"/>
  <c r="N80" i="43"/>
  <c r="O80" i="43"/>
  <c r="N79" i="43"/>
  <c r="O79" i="43" s="1"/>
  <c r="N78" i="43"/>
  <c r="O78" i="43" s="1"/>
  <c r="N77" i="43"/>
  <c r="O77" i="43" s="1"/>
  <c r="M76" i="43"/>
  <c r="L76" i="43"/>
  <c r="K76" i="43"/>
  <c r="J76" i="43"/>
  <c r="I76" i="43"/>
  <c r="H76" i="43"/>
  <c r="G76" i="43"/>
  <c r="F76" i="43"/>
  <c r="E76" i="43"/>
  <c r="D76" i="43"/>
  <c r="N75" i="43"/>
  <c r="O75" i="43" s="1"/>
  <c r="N74" i="43"/>
  <c r="O74" i="43" s="1"/>
  <c r="N73" i="43"/>
  <c r="O73" i="43" s="1"/>
  <c r="N72" i="43"/>
  <c r="O72" i="43"/>
  <c r="N71" i="43"/>
  <c r="O71" i="43" s="1"/>
  <c r="N70" i="43"/>
  <c r="O70" i="43" s="1"/>
  <c r="M69" i="43"/>
  <c r="L69" i="43"/>
  <c r="K69" i="43"/>
  <c r="J69" i="43"/>
  <c r="I69" i="43"/>
  <c r="H69" i="43"/>
  <c r="G69" i="43"/>
  <c r="F69" i="43"/>
  <c r="E69" i="43"/>
  <c r="D69" i="43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/>
  <c r="N45" i="43"/>
  <c r="O45" i="43" s="1"/>
  <c r="M44" i="43"/>
  <c r="L44" i="43"/>
  <c r="L85" i="43" s="1"/>
  <c r="K44" i="43"/>
  <c r="N44" i="43" s="1"/>
  <c r="O44" i="43" s="1"/>
  <c r="J44" i="43"/>
  <c r="I44" i="43"/>
  <c r="H44" i="43"/>
  <c r="G44" i="43"/>
  <c r="F44" i="43"/>
  <c r="E44" i="43"/>
  <c r="D44" i="43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/>
  <c r="N19" i="43"/>
  <c r="O19" i="43" s="1"/>
  <c r="M18" i="43"/>
  <c r="L18" i="43"/>
  <c r="K18" i="43"/>
  <c r="J18" i="43"/>
  <c r="N18" i="43" s="1"/>
  <c r="O18" i="43" s="1"/>
  <c r="I18" i="43"/>
  <c r="H18" i="43"/>
  <c r="G18" i="43"/>
  <c r="F18" i="43"/>
  <c r="E18" i="43"/>
  <c r="D18" i="43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3" i="43" s="1"/>
  <c r="O13" i="43" s="1"/>
  <c r="N12" i="43"/>
  <c r="O12" i="43" s="1"/>
  <c r="N11" i="43"/>
  <c r="O11" i="43" s="1"/>
  <c r="N10" i="43"/>
  <c r="O10" i="43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I85" i="43" s="1"/>
  <c r="H5" i="43"/>
  <c r="H85" i="43" s="1"/>
  <c r="G5" i="43"/>
  <c r="F5" i="43"/>
  <c r="E5" i="43"/>
  <c r="D5" i="43"/>
  <c r="N79" i="42"/>
  <c r="O79" i="42" s="1"/>
  <c r="N78" i="42"/>
  <c r="O78" i="42" s="1"/>
  <c r="M77" i="42"/>
  <c r="L77" i="42"/>
  <c r="K77" i="42"/>
  <c r="J77" i="42"/>
  <c r="I77" i="42"/>
  <c r="H77" i="42"/>
  <c r="G77" i="42"/>
  <c r="F77" i="42"/>
  <c r="E77" i="42"/>
  <c r="N77" i="42" s="1"/>
  <c r="O77" i="42" s="1"/>
  <c r="D77" i="42"/>
  <c r="N76" i="42"/>
  <c r="O76" i="42" s="1"/>
  <c r="N75" i="42"/>
  <c r="O75" i="42"/>
  <c r="N74" i="42"/>
  <c r="O74" i="42" s="1"/>
  <c r="N73" i="42"/>
  <c r="O73" i="42" s="1"/>
  <c r="N72" i="42"/>
  <c r="O72" i="42" s="1"/>
  <c r="M71" i="42"/>
  <c r="L71" i="42"/>
  <c r="K71" i="42"/>
  <c r="J71" i="42"/>
  <c r="I71" i="42"/>
  <c r="H71" i="42"/>
  <c r="G71" i="42"/>
  <c r="F71" i="42"/>
  <c r="E71" i="42"/>
  <c r="D71" i="42"/>
  <c r="N70" i="42"/>
  <c r="O70" i="42" s="1"/>
  <c r="N69" i="42"/>
  <c r="O69" i="42" s="1"/>
  <c r="N68" i="42"/>
  <c r="O68" i="42" s="1"/>
  <c r="N67" i="42"/>
  <c r="O67" i="42"/>
  <c r="N66" i="42"/>
  <c r="O66" i="42" s="1"/>
  <c r="M65" i="42"/>
  <c r="L65" i="42"/>
  <c r="K65" i="42"/>
  <c r="J65" i="42"/>
  <c r="I65" i="42"/>
  <c r="H65" i="42"/>
  <c r="H80" i="42" s="1"/>
  <c r="G65" i="42"/>
  <c r="G80" i="42" s="1"/>
  <c r="F65" i="42"/>
  <c r="N65" i="42" s="1"/>
  <c r="O65" i="42" s="1"/>
  <c r="E65" i="42"/>
  <c r="D65" i="42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M35" i="42"/>
  <c r="L35" i="42"/>
  <c r="K35" i="42"/>
  <c r="J35" i="42"/>
  <c r="I35" i="42"/>
  <c r="H35" i="42"/>
  <c r="G35" i="42"/>
  <c r="F35" i="42"/>
  <c r="E35" i="42"/>
  <c r="D35" i="42"/>
  <c r="N34" i="42"/>
  <c r="O34" i="42" s="1"/>
  <c r="N33" i="42"/>
  <c r="O33" i="42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 s="1"/>
  <c r="M17" i="42"/>
  <c r="L17" i="42"/>
  <c r="K17" i="42"/>
  <c r="J17" i="42"/>
  <c r="I17" i="42"/>
  <c r="H17" i="42"/>
  <c r="G17" i="42"/>
  <c r="F17" i="42"/>
  <c r="E17" i="42"/>
  <c r="D17" i="42"/>
  <c r="D80" i="42" s="1"/>
  <c r="N16" i="42"/>
  <c r="O16" i="42" s="1"/>
  <c r="N15" i="42"/>
  <c r="O15" i="42" s="1"/>
  <c r="M14" i="42"/>
  <c r="L14" i="42"/>
  <c r="K14" i="42"/>
  <c r="J14" i="42"/>
  <c r="I14" i="42"/>
  <c r="H14" i="42"/>
  <c r="G14" i="42"/>
  <c r="F14" i="42"/>
  <c r="F80" i="42" s="1"/>
  <c r="E14" i="42"/>
  <c r="D14" i="42"/>
  <c r="N13" i="42"/>
  <c r="O13" i="42" s="1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M80" i="42" s="1"/>
  <c r="L5" i="42"/>
  <c r="K5" i="42"/>
  <c r="J5" i="42"/>
  <c r="I5" i="42"/>
  <c r="H5" i="42"/>
  <c r="G5" i="42"/>
  <c r="F5" i="42"/>
  <c r="E5" i="42"/>
  <c r="D5" i="42"/>
  <c r="N69" i="41"/>
  <c r="O69" i="41" s="1"/>
  <c r="N68" i="41"/>
  <c r="O68" i="41"/>
  <c r="M67" i="41"/>
  <c r="L67" i="41"/>
  <c r="K67" i="41"/>
  <c r="J67" i="41"/>
  <c r="I67" i="41"/>
  <c r="H67" i="41"/>
  <c r="G67" i="41"/>
  <c r="F67" i="41"/>
  <c r="N67" i="41" s="1"/>
  <c r="O67" i="41" s="1"/>
  <c r="E67" i="41"/>
  <c r="D67" i="4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 s="1"/>
  <c r="M58" i="41"/>
  <c r="L58" i="41"/>
  <c r="K58" i="41"/>
  <c r="J58" i="41"/>
  <c r="I58" i="41"/>
  <c r="H58" i="41"/>
  <c r="G58" i="41"/>
  <c r="F58" i="41"/>
  <c r="E58" i="41"/>
  <c r="D58" i="41"/>
  <c r="N57" i="41"/>
  <c r="O57" i="41" s="1"/>
  <c r="N56" i="41"/>
  <c r="O56" i="41" s="1"/>
  <c r="N55" i="41"/>
  <c r="O55" i="41" s="1"/>
  <c r="M54" i="41"/>
  <c r="L54" i="41"/>
  <c r="K54" i="41"/>
  <c r="J54" i="41"/>
  <c r="I54" i="41"/>
  <c r="H54" i="41"/>
  <c r="G54" i="41"/>
  <c r="F54" i="41"/>
  <c r="E54" i="41"/>
  <c r="D54" i="41"/>
  <c r="N53" i="41"/>
  <c r="O53" i="41" s="1"/>
  <c r="N52" i="41"/>
  <c r="O52" i="41" s="1"/>
  <c r="N51" i="41"/>
  <c r="O51" i="41" s="1"/>
  <c r="N50" i="41"/>
  <c r="O50" i="4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M36" i="41"/>
  <c r="L36" i="41"/>
  <c r="K36" i="41"/>
  <c r="J36" i="41"/>
  <c r="J70" i="41" s="1"/>
  <c r="I36" i="41"/>
  <c r="H36" i="41"/>
  <c r="H70" i="41" s="1"/>
  <c r="G36" i="41"/>
  <c r="F36" i="41"/>
  <c r="F70" i="41" s="1"/>
  <c r="E36" i="41"/>
  <c r="D36" i="4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/>
  <c r="N26" i="41"/>
  <c r="O26" i="41" s="1"/>
  <c r="N25" i="41"/>
  <c r="O25" i="41"/>
  <c r="N24" i="41"/>
  <c r="O24" i="41"/>
  <c r="N23" i="41"/>
  <c r="O23" i="41" s="1"/>
  <c r="N22" i="41"/>
  <c r="O22" i="41"/>
  <c r="N21" i="41"/>
  <c r="O21" i="41" s="1"/>
  <c r="N20" i="41"/>
  <c r="O20" i="41" s="1"/>
  <c r="N19" i="41"/>
  <c r="O19" i="41"/>
  <c r="N18" i="41"/>
  <c r="O18" i="41"/>
  <c r="N17" i="41"/>
  <c r="O17" i="41" s="1"/>
  <c r="M16" i="41"/>
  <c r="L16" i="41"/>
  <c r="L70" i="41" s="1"/>
  <c r="K16" i="41"/>
  <c r="J16" i="41"/>
  <c r="I16" i="41"/>
  <c r="H16" i="41"/>
  <c r="G16" i="41"/>
  <c r="F16" i="41"/>
  <c r="E16" i="41"/>
  <c r="D16" i="41"/>
  <c r="N15" i="41"/>
  <c r="O15" i="41" s="1"/>
  <c r="N14" i="41"/>
  <c r="O14" i="41"/>
  <c r="N13" i="41"/>
  <c r="O13" i="41"/>
  <c r="M12" i="41"/>
  <c r="L12" i="41"/>
  <c r="K12" i="41"/>
  <c r="J12" i="41"/>
  <c r="I12" i="41"/>
  <c r="H12" i="41"/>
  <c r="G12" i="41"/>
  <c r="F12" i="41"/>
  <c r="E12" i="41"/>
  <c r="D12" i="41"/>
  <c r="N11" i="41"/>
  <c r="O11" i="41"/>
  <c r="N10" i="41"/>
  <c r="O10" i="41" s="1"/>
  <c r="N9" i="41"/>
  <c r="O9" i="41"/>
  <c r="N8" i="41"/>
  <c r="O8" i="41"/>
  <c r="N7" i="41"/>
  <c r="O7" i="41" s="1"/>
  <c r="N6" i="41"/>
  <c r="O6" i="41"/>
  <c r="M5" i="41"/>
  <c r="L5" i="41"/>
  <c r="K5" i="41"/>
  <c r="J5" i="41"/>
  <c r="I5" i="41"/>
  <c r="H5" i="41"/>
  <c r="G5" i="41"/>
  <c r="G70" i="41" s="1"/>
  <c r="F5" i="41"/>
  <c r="E5" i="41"/>
  <c r="D5" i="41"/>
  <c r="N83" i="40"/>
  <c r="O83" i="40"/>
  <c r="N82" i="40"/>
  <c r="O82" i="40"/>
  <c r="M81" i="40"/>
  <c r="L81" i="40"/>
  <c r="K81" i="40"/>
  <c r="J81" i="40"/>
  <c r="I81" i="40"/>
  <c r="H81" i="40"/>
  <c r="G81" i="40"/>
  <c r="F81" i="40"/>
  <c r="E81" i="40"/>
  <c r="D81" i="40"/>
  <c r="N80" i="40"/>
  <c r="O80" i="40"/>
  <c r="N79" i="40"/>
  <c r="O79" i="40" s="1"/>
  <c r="N78" i="40"/>
  <c r="O78" i="40"/>
  <c r="N77" i="40"/>
  <c r="O77" i="40"/>
  <c r="N76" i="40"/>
  <c r="O76" i="40" s="1"/>
  <c r="M75" i="40"/>
  <c r="L75" i="40"/>
  <c r="K75" i="40"/>
  <c r="J75" i="40"/>
  <c r="I75" i="40"/>
  <c r="H75" i="40"/>
  <c r="G75" i="40"/>
  <c r="F75" i="40"/>
  <c r="E75" i="40"/>
  <c r="D75" i="40"/>
  <c r="N74" i="40"/>
  <c r="O74" i="40" s="1"/>
  <c r="N73" i="40"/>
  <c r="O73" i="40"/>
  <c r="N72" i="40"/>
  <c r="O72" i="40"/>
  <c r="N71" i="40"/>
  <c r="O71" i="40" s="1"/>
  <c r="N70" i="40"/>
  <c r="O70" i="40"/>
  <c r="N69" i="40"/>
  <c r="O69" i="40"/>
  <c r="N68" i="40"/>
  <c r="O68" i="40" s="1"/>
  <c r="M67" i="40"/>
  <c r="L67" i="40"/>
  <c r="K67" i="40"/>
  <c r="J67" i="40"/>
  <c r="J84" i="40" s="1"/>
  <c r="I67" i="40"/>
  <c r="N67" i="40" s="1"/>
  <c r="O67" i="40" s="1"/>
  <c r="H67" i="40"/>
  <c r="G67" i="40"/>
  <c r="F67" i="40"/>
  <c r="E67" i="40"/>
  <c r="D67" i="40"/>
  <c r="N66" i="40"/>
  <c r="O66" i="40" s="1"/>
  <c r="N65" i="40"/>
  <c r="O65" i="40"/>
  <c r="N64" i="40"/>
  <c r="O64" i="40" s="1"/>
  <c r="N63" i="40"/>
  <c r="O63" i="40" s="1"/>
  <c r="N62" i="40"/>
  <c r="O62" i="40"/>
  <c r="N61" i="40"/>
  <c r="O61" i="40"/>
  <c r="N60" i="40"/>
  <c r="O60" i="40" s="1"/>
  <c r="N59" i="40"/>
  <c r="O59" i="40"/>
  <c r="N58" i="40"/>
  <c r="O58" i="40"/>
  <c r="N57" i="40"/>
  <c r="O57" i="40" s="1"/>
  <c r="N56" i="40"/>
  <c r="O56" i="40"/>
  <c r="N55" i="40"/>
  <c r="O55" i="40"/>
  <c r="N54" i="40"/>
  <c r="O54" i="40" s="1"/>
  <c r="N53" i="40"/>
  <c r="O53" i="40"/>
  <c r="N52" i="40"/>
  <c r="O52" i="40" s="1"/>
  <c r="N51" i="40"/>
  <c r="O51" i="40" s="1"/>
  <c r="N50" i="40"/>
  <c r="O50" i="40"/>
  <c r="N49" i="40"/>
  <c r="O49" i="40"/>
  <c r="N48" i="40"/>
  <c r="O48" i="40" s="1"/>
  <c r="N47" i="40"/>
  <c r="O47" i="40"/>
  <c r="N46" i="40"/>
  <c r="O46" i="40"/>
  <c r="N45" i="40"/>
  <c r="O45" i="40" s="1"/>
  <c r="N44" i="40"/>
  <c r="O44" i="40"/>
  <c r="M43" i="40"/>
  <c r="L43" i="40"/>
  <c r="K43" i="40"/>
  <c r="J43" i="40"/>
  <c r="I43" i="40"/>
  <c r="H43" i="40"/>
  <c r="G43" i="40"/>
  <c r="F43" i="40"/>
  <c r="E43" i="40"/>
  <c r="D43" i="40"/>
  <c r="N42" i="40"/>
  <c r="O42" i="40"/>
  <c r="N41" i="40"/>
  <c r="O41" i="40" s="1"/>
  <c r="N40" i="40"/>
  <c r="O40" i="40" s="1"/>
  <c r="N39" i="40"/>
  <c r="O39" i="40"/>
  <c r="N38" i="40"/>
  <c r="O38" i="40" s="1"/>
  <c r="N37" i="40"/>
  <c r="O37" i="40" s="1"/>
  <c r="N36" i="40"/>
  <c r="O36" i="40"/>
  <c r="N35" i="40"/>
  <c r="O35" i="40"/>
  <c r="N34" i="40"/>
  <c r="O34" i="40" s="1"/>
  <c r="N33" i="40"/>
  <c r="O33" i="40" s="1"/>
  <c r="N32" i="40"/>
  <c r="O32" i="40"/>
  <c r="N31" i="40"/>
  <c r="O31" i="40" s="1"/>
  <c r="N30" i="40"/>
  <c r="O30" i="40"/>
  <c r="N29" i="40"/>
  <c r="O29" i="40"/>
  <c r="N28" i="40"/>
  <c r="O28" i="40" s="1"/>
  <c r="N27" i="40"/>
  <c r="O27" i="40"/>
  <c r="N26" i="40"/>
  <c r="O26" i="40" s="1"/>
  <c r="N25" i="40"/>
  <c r="O25" i="40" s="1"/>
  <c r="N24" i="40"/>
  <c r="O24" i="40"/>
  <c r="N23" i="40"/>
  <c r="O23" i="40"/>
  <c r="N22" i="40"/>
  <c r="O22" i="40" s="1"/>
  <c r="N21" i="40"/>
  <c r="O21" i="40" s="1"/>
  <c r="N20" i="40"/>
  <c r="O20" i="40"/>
  <c r="N19" i="40"/>
  <c r="O19" i="40" s="1"/>
  <c r="N18" i="40"/>
  <c r="O18" i="40"/>
  <c r="M17" i="40"/>
  <c r="L17" i="40"/>
  <c r="K17" i="40"/>
  <c r="J17" i="40"/>
  <c r="I17" i="40"/>
  <c r="H17" i="40"/>
  <c r="G17" i="40"/>
  <c r="F17" i="40"/>
  <c r="E17" i="40"/>
  <c r="D17" i="40"/>
  <c r="N16" i="40"/>
  <c r="O16" i="40"/>
  <c r="N15" i="40"/>
  <c r="O15" i="40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/>
  <c r="N10" i="40"/>
  <c r="O10" i="40"/>
  <c r="N9" i="40"/>
  <c r="O9" i="40" s="1"/>
  <c r="N8" i="40"/>
  <c r="O8" i="40"/>
  <c r="N7" i="40"/>
  <c r="O7" i="40" s="1"/>
  <c r="N6" i="40"/>
  <c r="O6" i="40" s="1"/>
  <c r="M5" i="40"/>
  <c r="L5" i="40"/>
  <c r="L84" i="40" s="1"/>
  <c r="K5" i="40"/>
  <c r="K84" i="40" s="1"/>
  <c r="J5" i="40"/>
  <c r="I5" i="40"/>
  <c r="H5" i="40"/>
  <c r="G5" i="40"/>
  <c r="G84" i="40" s="1"/>
  <c r="F5" i="40"/>
  <c r="F84" i="40" s="1"/>
  <c r="E5" i="40"/>
  <c r="D5" i="40"/>
  <c r="N80" i="39"/>
  <c r="O80" i="39" s="1"/>
  <c r="M79" i="39"/>
  <c r="L79" i="39"/>
  <c r="K79" i="39"/>
  <c r="J79" i="39"/>
  <c r="I79" i="39"/>
  <c r="H79" i="39"/>
  <c r="G79" i="39"/>
  <c r="F79" i="39"/>
  <c r="E79" i="39"/>
  <c r="D79" i="39"/>
  <c r="N78" i="39"/>
  <c r="O78" i="39" s="1"/>
  <c r="N77" i="39"/>
  <c r="O77" i="39"/>
  <c r="N76" i="39"/>
  <c r="O76" i="39" s="1"/>
  <c r="N75" i="39"/>
  <c r="O75" i="39" s="1"/>
  <c r="N74" i="39"/>
  <c r="O74" i="39"/>
  <c r="M73" i="39"/>
  <c r="L73" i="39"/>
  <c r="K73" i="39"/>
  <c r="J73" i="39"/>
  <c r="I73" i="39"/>
  <c r="H73" i="39"/>
  <c r="G73" i="39"/>
  <c r="F73" i="39"/>
  <c r="E73" i="39"/>
  <c r="D73" i="39"/>
  <c r="N72" i="39"/>
  <c r="O72" i="39"/>
  <c r="N71" i="39"/>
  <c r="O71" i="39"/>
  <c r="N70" i="39"/>
  <c r="O70" i="39" s="1"/>
  <c r="N69" i="39"/>
  <c r="O69" i="39" s="1"/>
  <c r="N68" i="39"/>
  <c r="O68" i="39"/>
  <c r="N67" i="39"/>
  <c r="O67" i="39" s="1"/>
  <c r="M66" i="39"/>
  <c r="L66" i="39"/>
  <c r="K66" i="39"/>
  <c r="J66" i="39"/>
  <c r="I66" i="39"/>
  <c r="H66" i="39"/>
  <c r="G66" i="39"/>
  <c r="F66" i="39"/>
  <c r="E66" i="39"/>
  <c r="N66" i="39" s="1"/>
  <c r="D66" i="39"/>
  <c r="N65" i="39"/>
  <c r="O65" i="39" s="1"/>
  <c r="N64" i="39"/>
  <c r="O64" i="39"/>
  <c r="N63" i="39"/>
  <c r="O63" i="39"/>
  <c r="N62" i="39"/>
  <c r="O62" i="39" s="1"/>
  <c r="N61" i="39"/>
  <c r="O61" i="39" s="1"/>
  <c r="N60" i="39"/>
  <c r="O60" i="39"/>
  <c r="N59" i="39"/>
  <c r="O59" i="39" s="1"/>
  <c r="N58" i="39"/>
  <c r="O58" i="39"/>
  <c r="N57" i="39"/>
  <c r="O57" i="39"/>
  <c r="N56" i="39"/>
  <c r="O56" i="39" s="1"/>
  <c r="N55" i="39"/>
  <c r="O55" i="39"/>
  <c r="N54" i="39"/>
  <c r="O54" i="39" s="1"/>
  <c r="N53" i="39"/>
  <c r="O53" i="39" s="1"/>
  <c r="N52" i="39"/>
  <c r="O52" i="39"/>
  <c r="N51" i="39"/>
  <c r="O51" i="39"/>
  <c r="N50" i="39"/>
  <c r="O50" i="39" s="1"/>
  <c r="N49" i="39"/>
  <c r="O49" i="39" s="1"/>
  <c r="N48" i="39"/>
  <c r="O48" i="39"/>
  <c r="N47" i="39"/>
  <c r="O47" i="39" s="1"/>
  <c r="N46" i="39"/>
  <c r="O46" i="39"/>
  <c r="N45" i="39"/>
  <c r="O45" i="39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N41" i="39"/>
  <c r="O41" i="39" s="1"/>
  <c r="N40" i="39"/>
  <c r="O40" i="39" s="1"/>
  <c r="N39" i="39"/>
  <c r="O39" i="39" s="1"/>
  <c r="N38" i="39"/>
  <c r="O38" i="39"/>
  <c r="N37" i="39"/>
  <c r="O37" i="39"/>
  <c r="N36" i="39"/>
  <c r="O36" i="39" s="1"/>
  <c r="N35" i="39"/>
  <c r="O35" i="39"/>
  <c r="N34" i="39"/>
  <c r="O34" i="39"/>
  <c r="N33" i="39"/>
  <c r="O33" i="39" s="1"/>
  <c r="N32" i="39"/>
  <c r="O32" i="39"/>
  <c r="N31" i="39"/>
  <c r="O31" i="39"/>
  <c r="N30" i="39"/>
  <c r="O30" i="39" s="1"/>
  <c r="N29" i="39"/>
  <c r="O29" i="39" s="1"/>
  <c r="N28" i="39"/>
  <c r="O28" i="39" s="1"/>
  <c r="N27" i="39"/>
  <c r="O27" i="39" s="1"/>
  <c r="N26" i="39"/>
  <c r="O26" i="39" s="1"/>
  <c r="N25" i="39"/>
  <c r="O25" i="39"/>
  <c r="N24" i="39"/>
  <c r="O24" i="39" s="1"/>
  <c r="N23" i="39"/>
  <c r="O23" i="39"/>
  <c r="N22" i="39"/>
  <c r="O22" i="39"/>
  <c r="N21" i="39"/>
  <c r="O21" i="39" s="1"/>
  <c r="N20" i="39"/>
  <c r="O20" i="39"/>
  <c r="N19" i="39"/>
  <c r="O19" i="39"/>
  <c r="M18" i="39"/>
  <c r="L18" i="39"/>
  <c r="K18" i="39"/>
  <c r="J18" i="39"/>
  <c r="I18" i="39"/>
  <c r="H18" i="39"/>
  <c r="G18" i="39"/>
  <c r="F18" i="39"/>
  <c r="E18" i="39"/>
  <c r="D18" i="39"/>
  <c r="N17" i="39"/>
  <c r="O17" i="39" s="1"/>
  <c r="N16" i="39"/>
  <c r="O16" i="39"/>
  <c r="N15" i="39"/>
  <c r="O15" i="39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 s="1"/>
  <c r="N11" i="39"/>
  <c r="O11" i="39"/>
  <c r="N10" i="39"/>
  <c r="O10" i="39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H81" i="39" s="1"/>
  <c r="G5" i="39"/>
  <c r="F5" i="39"/>
  <c r="E5" i="39"/>
  <c r="D5" i="39"/>
  <c r="N75" i="38"/>
  <c r="O75" i="38" s="1"/>
  <c r="M74" i="38"/>
  <c r="L74" i="38"/>
  <c r="K74" i="38"/>
  <c r="J74" i="38"/>
  <c r="I74" i="38"/>
  <c r="H74" i="38"/>
  <c r="G74" i="38"/>
  <c r="F74" i="38"/>
  <c r="E74" i="38"/>
  <c r="D74" i="38"/>
  <c r="N73" i="38"/>
  <c r="O73" i="38" s="1"/>
  <c r="N72" i="38"/>
  <c r="O72" i="38" s="1"/>
  <c r="N71" i="38"/>
  <c r="O71" i="38" s="1"/>
  <c r="N70" i="38"/>
  <c r="O70" i="38"/>
  <c r="M69" i="38"/>
  <c r="L69" i="38"/>
  <c r="K69" i="38"/>
  <c r="J69" i="38"/>
  <c r="I69" i="38"/>
  <c r="H69" i="38"/>
  <c r="G69" i="38"/>
  <c r="F69" i="38"/>
  <c r="E69" i="38"/>
  <c r="D69" i="38"/>
  <c r="N68" i="38"/>
  <c r="O68" i="38" s="1"/>
  <c r="N67" i="38"/>
  <c r="O67" i="38"/>
  <c r="N66" i="38"/>
  <c r="O66" i="38" s="1"/>
  <c r="N65" i="38"/>
  <c r="O65" i="38" s="1"/>
  <c r="N64" i="38"/>
  <c r="O64" i="38" s="1"/>
  <c r="M63" i="38"/>
  <c r="L63" i="38"/>
  <c r="K63" i="38"/>
  <c r="J63" i="38"/>
  <c r="I63" i="38"/>
  <c r="H63" i="38"/>
  <c r="G63" i="38"/>
  <c r="F63" i="38"/>
  <c r="E63" i="38"/>
  <c r="D63" i="38"/>
  <c r="N62" i="38"/>
  <c r="O62" i="38" s="1"/>
  <c r="N61" i="38"/>
  <c r="O61" i="38"/>
  <c r="N60" i="38"/>
  <c r="O60" i="38" s="1"/>
  <c r="N59" i="38"/>
  <c r="O59" i="38"/>
  <c r="N58" i="38"/>
  <c r="O58" i="38" s="1"/>
  <c r="N57" i="38"/>
  <c r="O57" i="38" s="1"/>
  <c r="N56" i="38"/>
  <c r="O56" i="38" s="1"/>
  <c r="N55" i="38"/>
  <c r="O55" i="38"/>
  <c r="N54" i="38"/>
  <c r="O54" i="38" s="1"/>
  <c r="N53" i="38"/>
  <c r="O53" i="38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/>
  <c r="N46" i="38"/>
  <c r="O46" i="38" s="1"/>
  <c r="N45" i="38"/>
  <c r="O45" i="38" s="1"/>
  <c r="N44" i="38"/>
  <c r="O44" i="38" s="1"/>
  <c r="N43" i="38"/>
  <c r="O43" i="38"/>
  <c r="N42" i="38"/>
  <c r="O42" i="38" s="1"/>
  <c r="N41" i="38"/>
  <c r="O41" i="38"/>
  <c r="N40" i="38"/>
  <c r="O40" i="38" s="1"/>
  <c r="M39" i="38"/>
  <c r="L39" i="38"/>
  <c r="L76" i="38" s="1"/>
  <c r="K39" i="38"/>
  <c r="K76" i="38" s="1"/>
  <c r="J39" i="38"/>
  <c r="I39" i="38"/>
  <c r="H39" i="38"/>
  <c r="G39" i="38"/>
  <c r="F39" i="38"/>
  <c r="E39" i="38"/>
  <c r="D39" i="38"/>
  <c r="N38" i="38"/>
  <c r="O38" i="38"/>
  <c r="N37" i="38"/>
  <c r="O37" i="38" s="1"/>
  <c r="N36" i="38"/>
  <c r="O36" i="38"/>
  <c r="N35" i="38"/>
  <c r="O35" i="38"/>
  <c r="N34" i="38"/>
  <c r="O34" i="38" s="1"/>
  <c r="N33" i="38"/>
  <c r="O33" i="38"/>
  <c r="N32" i="38"/>
  <c r="O32" i="38"/>
  <c r="N31" i="38"/>
  <c r="O31" i="38" s="1"/>
  <c r="N30" i="38"/>
  <c r="O30" i="38" s="1"/>
  <c r="N29" i="38"/>
  <c r="O29" i="38"/>
  <c r="N28" i="38"/>
  <c r="O28" i="38" s="1"/>
  <c r="N27" i="38"/>
  <c r="O27" i="38"/>
  <c r="N26" i="38"/>
  <c r="O26" i="38"/>
  <c r="N25" i="38"/>
  <c r="O25" i="38" s="1"/>
  <c r="N24" i="38"/>
  <c r="O24" i="38"/>
  <c r="N23" i="38"/>
  <c r="O23" i="38"/>
  <c r="N22" i="38"/>
  <c r="O22" i="38" s="1"/>
  <c r="N21" i="38"/>
  <c r="O21" i="38"/>
  <c r="N20" i="38"/>
  <c r="O20" i="38"/>
  <c r="N19" i="38"/>
  <c r="O19" i="38" s="1"/>
  <c r="N18" i="38"/>
  <c r="O18" i="38" s="1"/>
  <c r="N17" i="38"/>
  <c r="O17" i="38"/>
  <c r="N16" i="38"/>
  <c r="O16" i="38" s="1"/>
  <c r="M15" i="38"/>
  <c r="L15" i="38"/>
  <c r="K15" i="38"/>
  <c r="J15" i="38"/>
  <c r="I15" i="38"/>
  <c r="N15" i="38" s="1"/>
  <c r="O15" i="38" s="1"/>
  <c r="H15" i="38"/>
  <c r="G15" i="38"/>
  <c r="F15" i="38"/>
  <c r="E15" i="38"/>
  <c r="D15" i="38"/>
  <c r="N14" i="38"/>
  <c r="O14" i="38" s="1"/>
  <c r="M13" i="38"/>
  <c r="L13" i="38"/>
  <c r="K13" i="38"/>
  <c r="J13" i="38"/>
  <c r="J76" i="38" s="1"/>
  <c r="I13" i="38"/>
  <c r="N13" i="38" s="1"/>
  <c r="O13" i="38" s="1"/>
  <c r="H13" i="38"/>
  <c r="G13" i="38"/>
  <c r="F13" i="38"/>
  <c r="E13" i="38"/>
  <c r="D13" i="38"/>
  <c r="N12" i="38"/>
  <c r="O12" i="38"/>
  <c r="N11" i="38"/>
  <c r="O11" i="38" s="1"/>
  <c r="N10" i="38"/>
  <c r="O10" i="38" s="1"/>
  <c r="N9" i="38"/>
  <c r="O9" i="38"/>
  <c r="N8" i="38"/>
  <c r="O8" i="38"/>
  <c r="N7" i="38"/>
  <c r="O7" i="38" s="1"/>
  <c r="N6" i="38"/>
  <c r="O6" i="38" s="1"/>
  <c r="M5" i="38"/>
  <c r="L5" i="38"/>
  <c r="K5" i="38"/>
  <c r="J5" i="38"/>
  <c r="I5" i="38"/>
  <c r="H5" i="38"/>
  <c r="G5" i="38"/>
  <c r="G76" i="38" s="1"/>
  <c r="F5" i="38"/>
  <c r="E5" i="38"/>
  <c r="D5" i="38"/>
  <c r="N73" i="37"/>
  <c r="O73" i="37" s="1"/>
  <c r="N72" i="37"/>
  <c r="O72" i="37"/>
  <c r="M71" i="37"/>
  <c r="L71" i="37"/>
  <c r="K71" i="37"/>
  <c r="J71" i="37"/>
  <c r="I71" i="37"/>
  <c r="H71" i="37"/>
  <c r="G71" i="37"/>
  <c r="F71" i="37"/>
  <c r="E71" i="37"/>
  <c r="D71" i="37"/>
  <c r="N70" i="37"/>
  <c r="O70" i="37"/>
  <c r="N69" i="37"/>
  <c r="O69" i="37" s="1"/>
  <c r="N68" i="37"/>
  <c r="O68" i="37"/>
  <c r="N67" i="37"/>
  <c r="O67" i="37" s="1"/>
  <c r="M66" i="37"/>
  <c r="L66" i="37"/>
  <c r="K66" i="37"/>
  <c r="J66" i="37"/>
  <c r="I66" i="37"/>
  <c r="H66" i="37"/>
  <c r="G66" i="37"/>
  <c r="F66" i="37"/>
  <c r="E66" i="37"/>
  <c r="E74" i="37" s="1"/>
  <c r="D66" i="37"/>
  <c r="N66" i="37" s="1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M60" i="37"/>
  <c r="L60" i="37"/>
  <c r="K60" i="37"/>
  <c r="J60" i="37"/>
  <c r="I60" i="37"/>
  <c r="H60" i="37"/>
  <c r="G60" i="37"/>
  <c r="F60" i="37"/>
  <c r="E60" i="37"/>
  <c r="D60" i="37"/>
  <c r="N59" i="37"/>
  <c r="O59" i="37" s="1"/>
  <c r="N58" i="37"/>
  <c r="O58" i="37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/>
  <c r="N47" i="37"/>
  <c r="O47" i="37" s="1"/>
  <c r="N46" i="37"/>
  <c r="O46" i="37"/>
  <c r="N45" i="37"/>
  <c r="O45" i="37" s="1"/>
  <c r="N44" i="37"/>
  <c r="O44" i="37" s="1"/>
  <c r="N43" i="37"/>
  <c r="O43" i="37" s="1"/>
  <c r="N42" i="37"/>
  <c r="O42" i="37"/>
  <c r="N41" i="37"/>
  <c r="O41" i="37" s="1"/>
  <c r="N40" i="37"/>
  <c r="O40" i="37"/>
  <c r="N39" i="37"/>
  <c r="O39" i="37" s="1"/>
  <c r="N38" i="37"/>
  <c r="O38" i="37" s="1"/>
  <c r="M37" i="37"/>
  <c r="L37" i="37"/>
  <c r="K37" i="37"/>
  <c r="J37" i="37"/>
  <c r="I37" i="37"/>
  <c r="H37" i="37"/>
  <c r="G37" i="37"/>
  <c r="G74" i="37" s="1"/>
  <c r="F37" i="37"/>
  <c r="E37" i="37"/>
  <c r="D37" i="37"/>
  <c r="N36" i="37"/>
  <c r="O36" i="37" s="1"/>
  <c r="N35" i="37"/>
  <c r="O35" i="37" s="1"/>
  <c r="N34" i="37"/>
  <c r="O34" i="37" s="1"/>
  <c r="N33" i="37"/>
  <c r="O33" i="37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/>
  <c r="N20" i="37"/>
  <c r="O20" i="37" s="1"/>
  <c r="N19" i="37"/>
  <c r="O19" i="37" s="1"/>
  <c r="N18" i="37"/>
  <c r="O18" i="37" s="1"/>
  <c r="N17" i="37"/>
  <c r="O17" i="37" s="1"/>
  <c r="M16" i="37"/>
  <c r="L16" i="37"/>
  <c r="K16" i="37"/>
  <c r="K74" i="37" s="1"/>
  <c r="J16" i="37"/>
  <c r="N16" i="37" s="1"/>
  <c r="O16" i="37" s="1"/>
  <c r="I16" i="37"/>
  <c r="H16" i="37"/>
  <c r="G16" i="37"/>
  <c r="F16" i="37"/>
  <c r="E16" i="37"/>
  <c r="D16" i="37"/>
  <c r="N15" i="37"/>
  <c r="O15" i="37" s="1"/>
  <c r="M14" i="37"/>
  <c r="L14" i="37"/>
  <c r="K14" i="37"/>
  <c r="J14" i="37"/>
  <c r="I14" i="37"/>
  <c r="H14" i="37"/>
  <c r="G14" i="37"/>
  <c r="F14" i="37"/>
  <c r="E14" i="37"/>
  <c r="D14" i="37"/>
  <c r="N13" i="37"/>
  <c r="O13" i="37" s="1"/>
  <c r="N12" i="37"/>
  <c r="O12" i="37" s="1"/>
  <c r="N11" i="37"/>
  <c r="O11" i="37" s="1"/>
  <c r="N10" i="37"/>
  <c r="O10" i="37"/>
  <c r="N9" i="37"/>
  <c r="O9" i="37" s="1"/>
  <c r="N8" i="37"/>
  <c r="O8" i="37"/>
  <c r="N7" i="37"/>
  <c r="O7" i="37" s="1"/>
  <c r="N6" i="37"/>
  <c r="O6" i="37" s="1"/>
  <c r="M5" i="37"/>
  <c r="M74" i="37" s="1"/>
  <c r="L5" i="37"/>
  <c r="K5" i="37"/>
  <c r="J5" i="37"/>
  <c r="I5" i="37"/>
  <c r="H5" i="37"/>
  <c r="G5" i="37"/>
  <c r="F5" i="37"/>
  <c r="F74" i="37" s="1"/>
  <c r="E5" i="37"/>
  <c r="D5" i="37"/>
  <c r="N78" i="36"/>
  <c r="O78" i="36" s="1"/>
  <c r="N77" i="36"/>
  <c r="O77" i="36"/>
  <c r="N76" i="36"/>
  <c r="O76" i="36" s="1"/>
  <c r="N75" i="36"/>
  <c r="O75" i="36" s="1"/>
  <c r="M74" i="36"/>
  <c r="L74" i="36"/>
  <c r="K74" i="36"/>
  <c r="J74" i="36"/>
  <c r="I74" i="36"/>
  <c r="H74" i="36"/>
  <c r="G74" i="36"/>
  <c r="F74" i="36"/>
  <c r="E74" i="36"/>
  <c r="D74" i="36"/>
  <c r="N73" i="36"/>
  <c r="O73" i="36" s="1"/>
  <c r="N72" i="36"/>
  <c r="O72" i="36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/>
  <c r="M65" i="36"/>
  <c r="L65" i="36"/>
  <c r="K65" i="36"/>
  <c r="J65" i="36"/>
  <c r="I65" i="36"/>
  <c r="H65" i="36"/>
  <c r="G65" i="36"/>
  <c r="F65" i="36"/>
  <c r="E65" i="36"/>
  <c r="D65" i="36"/>
  <c r="N64" i="36"/>
  <c r="O64" i="36"/>
  <c r="N63" i="36"/>
  <c r="O63" i="36"/>
  <c r="N62" i="36"/>
  <c r="O62" i="36" s="1"/>
  <c r="M61" i="36"/>
  <c r="L61" i="36"/>
  <c r="K61" i="36"/>
  <c r="J61" i="36"/>
  <c r="I61" i="36"/>
  <c r="H61" i="36"/>
  <c r="G61" i="36"/>
  <c r="F61" i="36"/>
  <c r="E61" i="36"/>
  <c r="D61" i="36"/>
  <c r="N60" i="36"/>
  <c r="O60" i="36" s="1"/>
  <c r="N59" i="36"/>
  <c r="O59" i="36"/>
  <c r="N58" i="36"/>
  <c r="O58" i="36" s="1"/>
  <c r="N57" i="36"/>
  <c r="O57" i="36" s="1"/>
  <c r="N56" i="36"/>
  <c r="O56" i="36"/>
  <c r="N55" i="36"/>
  <c r="O55" i="36"/>
  <c r="N54" i="36"/>
  <c r="O54" i="36" s="1"/>
  <c r="N53" i="36"/>
  <c r="O53" i="36"/>
  <c r="N52" i="36"/>
  <c r="O52" i="36" s="1"/>
  <c r="N51" i="36"/>
  <c r="O51" i="36" s="1"/>
  <c r="N50" i="36"/>
  <c r="O50" i="36"/>
  <c r="N49" i="36"/>
  <c r="O49" i="36"/>
  <c r="N48" i="36"/>
  <c r="O48" i="36" s="1"/>
  <c r="N47" i="36"/>
  <c r="O47" i="36"/>
  <c r="N46" i="36"/>
  <c r="O46" i="36" s="1"/>
  <c r="N45" i="36"/>
  <c r="O45" i="36" s="1"/>
  <c r="N44" i="36"/>
  <c r="O44" i="36"/>
  <c r="N43" i="36"/>
  <c r="O43" i="36" s="1"/>
  <c r="N42" i="36"/>
  <c r="O42" i="36" s="1"/>
  <c r="N41" i="36"/>
  <c r="O41" i="36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/>
  <c r="N36" i="36"/>
  <c r="O36" i="36"/>
  <c r="N35" i="36"/>
  <c r="O35" i="36" s="1"/>
  <c r="N34" i="36"/>
  <c r="O34" i="36"/>
  <c r="N33" i="36"/>
  <c r="O33" i="36" s="1"/>
  <c r="N32" i="36"/>
  <c r="O32" i="36" s="1"/>
  <c r="N31" i="36"/>
  <c r="O31" i="36"/>
  <c r="N30" i="36"/>
  <c r="O30" i="36"/>
  <c r="N29" i="36"/>
  <c r="O29" i="36" s="1"/>
  <c r="N28" i="36"/>
  <c r="O28" i="36"/>
  <c r="N27" i="36"/>
  <c r="O27" i="36" s="1"/>
  <c r="N26" i="36"/>
  <c r="O26" i="36" s="1"/>
  <c r="N25" i="36"/>
  <c r="O25" i="36"/>
  <c r="N24" i="36"/>
  <c r="O24" i="36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/>
  <c r="M17" i="36"/>
  <c r="L17" i="36"/>
  <c r="K17" i="36"/>
  <c r="J17" i="36"/>
  <c r="I17" i="36"/>
  <c r="H17" i="36"/>
  <c r="G17" i="36"/>
  <c r="F17" i="36"/>
  <c r="E17" i="36"/>
  <c r="D17" i="36"/>
  <c r="N16" i="36"/>
  <c r="O16" i="36" s="1"/>
  <c r="N15" i="36"/>
  <c r="O15" i="36"/>
  <c r="M14" i="36"/>
  <c r="L14" i="36"/>
  <c r="K14" i="36"/>
  <c r="J14" i="36"/>
  <c r="I14" i="36"/>
  <c r="H14" i="36"/>
  <c r="G14" i="36"/>
  <c r="F14" i="36"/>
  <c r="E14" i="36"/>
  <c r="E79" i="36" s="1"/>
  <c r="D14" i="36"/>
  <c r="N13" i="36"/>
  <c r="O13" i="36"/>
  <c r="N12" i="36"/>
  <c r="O12" i="36" s="1"/>
  <c r="N11" i="36"/>
  <c r="O11" i="36" s="1"/>
  <c r="N10" i="36"/>
  <c r="O10" i="36"/>
  <c r="N9" i="36"/>
  <c r="O9" i="36"/>
  <c r="N8" i="36"/>
  <c r="O8" i="36" s="1"/>
  <c r="N7" i="36"/>
  <c r="O7" i="36"/>
  <c r="N6" i="36"/>
  <c r="O6" i="36"/>
  <c r="M5" i="36"/>
  <c r="L5" i="36"/>
  <c r="K5" i="36"/>
  <c r="J5" i="36"/>
  <c r="I5" i="36"/>
  <c r="H5" i="36"/>
  <c r="G5" i="36"/>
  <c r="G79" i="36"/>
  <c r="F5" i="36"/>
  <c r="E5" i="36"/>
  <c r="D5" i="36"/>
  <c r="N75" i="35"/>
  <c r="O75" i="35" s="1"/>
  <c r="N74" i="35"/>
  <c r="O74" i="35" s="1"/>
  <c r="N73" i="35"/>
  <c r="O73" i="35" s="1"/>
  <c r="M72" i="35"/>
  <c r="L72" i="35"/>
  <c r="K72" i="35"/>
  <c r="J72" i="35"/>
  <c r="I72" i="35"/>
  <c r="H72" i="35"/>
  <c r="G72" i="35"/>
  <c r="F72" i="35"/>
  <c r="E72" i="35"/>
  <c r="D72" i="35"/>
  <c r="N71" i="35"/>
  <c r="O71" i="35" s="1"/>
  <c r="N70" i="35"/>
  <c r="O70" i="35" s="1"/>
  <c r="N69" i="35"/>
  <c r="O69" i="35"/>
  <c r="N68" i="35"/>
  <c r="O68" i="35"/>
  <c r="M67" i="35"/>
  <c r="L67" i="35"/>
  <c r="K67" i="35"/>
  <c r="J67" i="35"/>
  <c r="I67" i="35"/>
  <c r="H67" i="35"/>
  <c r="G67" i="35"/>
  <c r="F67" i="35"/>
  <c r="F76" i="35" s="1"/>
  <c r="E67" i="35"/>
  <c r="D67" i="35"/>
  <c r="N66" i="35"/>
  <c r="O66" i="35" s="1"/>
  <c r="N65" i="35"/>
  <c r="O65" i="35" s="1"/>
  <c r="N64" i="35"/>
  <c r="O64" i="35" s="1"/>
  <c r="N63" i="35"/>
  <c r="O63" i="35"/>
  <c r="M62" i="35"/>
  <c r="L62" i="35"/>
  <c r="K62" i="35"/>
  <c r="J62" i="35"/>
  <c r="I62" i="35"/>
  <c r="H62" i="35"/>
  <c r="G62" i="35"/>
  <c r="F62" i="35"/>
  <c r="E62" i="35"/>
  <c r="D62" i="35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/>
  <c r="N48" i="35"/>
  <c r="O48" i="35" s="1"/>
  <c r="N47" i="35"/>
  <c r="O47" i="35" s="1"/>
  <c r="N46" i="35"/>
  <c r="O46" i="35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/>
  <c r="N31" i="35"/>
  <c r="O31" i="35" s="1"/>
  <c r="N30" i="35"/>
  <c r="O30" i="35" s="1"/>
  <c r="N29" i="35"/>
  <c r="O29" i="35"/>
  <c r="N28" i="35"/>
  <c r="O28" i="35" s="1"/>
  <c r="N27" i="35"/>
  <c r="O27" i="35" s="1"/>
  <c r="N26" i="35"/>
  <c r="O26" i="35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N18" i="35"/>
  <c r="O18" i="35" s="1"/>
  <c r="N17" i="35"/>
  <c r="O17" i="35"/>
  <c r="M16" i="35"/>
  <c r="L16" i="35"/>
  <c r="K16" i="35"/>
  <c r="J16" i="35"/>
  <c r="I16" i="35"/>
  <c r="H16" i="35"/>
  <c r="G16" i="35"/>
  <c r="F16" i="35"/>
  <c r="E16" i="35"/>
  <c r="D16" i="35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 s="1"/>
  <c r="N11" i="35"/>
  <c r="O11" i="35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D76" i="35" s="1"/>
  <c r="N77" i="34"/>
  <c r="O77" i="34" s="1"/>
  <c r="N76" i="34"/>
  <c r="O76" i="34"/>
  <c r="M75" i="34"/>
  <c r="L75" i="34"/>
  <c r="K75" i="34"/>
  <c r="J75" i="34"/>
  <c r="I75" i="34"/>
  <c r="H75" i="34"/>
  <c r="G75" i="34"/>
  <c r="F75" i="34"/>
  <c r="E75" i="34"/>
  <c r="D75" i="34"/>
  <c r="N74" i="34"/>
  <c r="O74" i="34" s="1"/>
  <c r="N73" i="34"/>
  <c r="O73" i="34" s="1"/>
  <c r="N72" i="34"/>
  <c r="O72" i="34"/>
  <c r="N71" i="34"/>
  <c r="O71" i="34"/>
  <c r="N70" i="34"/>
  <c r="O70" i="34" s="1"/>
  <c r="M69" i="34"/>
  <c r="L69" i="34"/>
  <c r="K69" i="34"/>
  <c r="J69" i="34"/>
  <c r="I69" i="34"/>
  <c r="H69" i="34"/>
  <c r="G69" i="34"/>
  <c r="F69" i="34"/>
  <c r="E69" i="34"/>
  <c r="D69" i="34"/>
  <c r="N68" i="34"/>
  <c r="O68" i="34" s="1"/>
  <c r="N67" i="34"/>
  <c r="O67" i="34" s="1"/>
  <c r="N66" i="34"/>
  <c r="O66" i="34" s="1"/>
  <c r="N65" i="34"/>
  <c r="O65" i="34" s="1"/>
  <c r="N64" i="34"/>
  <c r="O64" i="34"/>
  <c r="M63" i="34"/>
  <c r="L63" i="34"/>
  <c r="K63" i="34"/>
  <c r="J63" i="34"/>
  <c r="I63" i="34"/>
  <c r="H63" i="34"/>
  <c r="G63" i="34"/>
  <c r="F63" i="34"/>
  <c r="E63" i="34"/>
  <c r="D63" i="34"/>
  <c r="N63" i="34" s="1"/>
  <c r="O63" i="34" s="1"/>
  <c r="N62" i="34"/>
  <c r="O62" i="34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/>
  <c r="N49" i="34"/>
  <c r="O49" i="34" s="1"/>
  <c r="N48" i="34"/>
  <c r="O48" i="34" s="1"/>
  <c r="N47" i="34"/>
  <c r="O47" i="34"/>
  <c r="N46" i="34"/>
  <c r="O46" i="34" s="1"/>
  <c r="N45" i="34"/>
  <c r="O45" i="34" s="1"/>
  <c r="N44" i="34"/>
  <c r="O44" i="34" s="1"/>
  <c r="N43" i="34"/>
  <c r="O43" i="34" s="1"/>
  <c r="N42" i="34"/>
  <c r="O42" i="34" s="1"/>
  <c r="N41" i="34"/>
  <c r="O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/>
  <c r="N32" i="34"/>
  <c r="O32" i="34" s="1"/>
  <c r="N31" i="34"/>
  <c r="O31" i="34" s="1"/>
  <c r="N30" i="34"/>
  <c r="O30" i="34"/>
  <c r="N29" i="34"/>
  <c r="O29" i="34" s="1"/>
  <c r="N28" i="34"/>
  <c r="O28" i="34" s="1"/>
  <c r="N27" i="34"/>
  <c r="O27" i="34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 s="1"/>
  <c r="N18" i="34"/>
  <c r="O18" i="34"/>
  <c r="M17" i="34"/>
  <c r="L17" i="34"/>
  <c r="K17" i="34"/>
  <c r="J17" i="34"/>
  <c r="I17" i="34"/>
  <c r="H17" i="34"/>
  <c r="G17" i="34"/>
  <c r="F17" i="34"/>
  <c r="E17" i="34"/>
  <c r="D17" i="34"/>
  <c r="N17" i="34" s="1"/>
  <c r="O17" i="34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4" i="34" s="1"/>
  <c r="O14" i="34" s="1"/>
  <c r="N13" i="34"/>
  <c r="O13" i="34" s="1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L78" i="34" s="1"/>
  <c r="K5" i="34"/>
  <c r="J5" i="34"/>
  <c r="I5" i="34"/>
  <c r="H5" i="34"/>
  <c r="G5" i="34"/>
  <c r="F5" i="34"/>
  <c r="E5" i="34"/>
  <c r="D5" i="34"/>
  <c r="E42" i="33"/>
  <c r="F42" i="33"/>
  <c r="G42" i="33"/>
  <c r="H42" i="33"/>
  <c r="I42" i="33"/>
  <c r="J42" i="33"/>
  <c r="K42" i="33"/>
  <c r="L42" i="33"/>
  <c r="M42" i="33"/>
  <c r="D42" i="33"/>
  <c r="E18" i="33"/>
  <c r="F18" i="33"/>
  <c r="G18" i="33"/>
  <c r="H18" i="33"/>
  <c r="I18" i="33"/>
  <c r="J18" i="33"/>
  <c r="K18" i="33"/>
  <c r="L18" i="33"/>
  <c r="M18" i="33"/>
  <c r="D18" i="33"/>
  <c r="E14" i="33"/>
  <c r="F14" i="33"/>
  <c r="G14" i="33"/>
  <c r="H14" i="33"/>
  <c r="I14" i="33"/>
  <c r="J14" i="33"/>
  <c r="K14" i="33"/>
  <c r="L14" i="33"/>
  <c r="M14" i="33"/>
  <c r="D14" i="33"/>
  <c r="E5" i="33"/>
  <c r="F5" i="33"/>
  <c r="G5" i="33"/>
  <c r="H5" i="33"/>
  <c r="I5" i="33"/>
  <c r="J5" i="33"/>
  <c r="J71" i="33" s="1"/>
  <c r="K5" i="33"/>
  <c r="L5" i="33"/>
  <c r="M5" i="33"/>
  <c r="D5" i="33"/>
  <c r="E69" i="33"/>
  <c r="F69" i="33"/>
  <c r="G69" i="33"/>
  <c r="H69" i="33"/>
  <c r="I69" i="33"/>
  <c r="J69" i="33"/>
  <c r="K69" i="33"/>
  <c r="L69" i="33"/>
  <c r="M69" i="33"/>
  <c r="D69" i="33"/>
  <c r="N70" i="33"/>
  <c r="O70" i="33" s="1"/>
  <c r="N64" i="33"/>
  <c r="O64" i="33" s="1"/>
  <c r="N65" i="33"/>
  <c r="O65" i="33" s="1"/>
  <c r="N66" i="33"/>
  <c r="O66" i="33" s="1"/>
  <c r="N67" i="33"/>
  <c r="N68" i="33"/>
  <c r="O68" i="33" s="1"/>
  <c r="N63" i="33"/>
  <c r="O63" i="33"/>
  <c r="E62" i="33"/>
  <c r="F62" i="33"/>
  <c r="G62" i="33"/>
  <c r="H62" i="33"/>
  <c r="I62" i="33"/>
  <c r="J62" i="33"/>
  <c r="K62" i="33"/>
  <c r="L62" i="33"/>
  <c r="M62" i="33"/>
  <c r="D62" i="33"/>
  <c r="N62" i="33" s="1"/>
  <c r="O62" i="33" s="1"/>
  <c r="E58" i="33"/>
  <c r="F58" i="33"/>
  <c r="G58" i="33"/>
  <c r="H58" i="33"/>
  <c r="I58" i="33"/>
  <c r="J58" i="33"/>
  <c r="K58" i="33"/>
  <c r="L58" i="33"/>
  <c r="M58" i="33"/>
  <c r="D58" i="33"/>
  <c r="N60" i="33"/>
  <c r="O60" i="33" s="1"/>
  <c r="N61" i="33"/>
  <c r="O61" i="33"/>
  <c r="N59" i="33"/>
  <c r="O59" i="33"/>
  <c r="N55" i="33"/>
  <c r="O55" i="33" s="1"/>
  <c r="N56" i="33"/>
  <c r="O56" i="33"/>
  <c r="N43" i="33"/>
  <c r="O43" i="33"/>
  <c r="N44" i="33"/>
  <c r="O44" i="33" s="1"/>
  <c r="N45" i="33"/>
  <c r="O45" i="33" s="1"/>
  <c r="N46" i="33"/>
  <c r="O46" i="33" s="1"/>
  <c r="N47" i="33"/>
  <c r="O47" i="33"/>
  <c r="N48" i="33"/>
  <c r="O48" i="33"/>
  <c r="N49" i="33"/>
  <c r="O49" i="33" s="1"/>
  <c r="N50" i="33"/>
  <c r="O50" i="33" s="1"/>
  <c r="N51" i="33"/>
  <c r="O51" i="33" s="1"/>
  <c r="N52" i="33"/>
  <c r="O52" i="33"/>
  <c r="N53" i="33"/>
  <c r="O53" i="33"/>
  <c r="N54" i="33"/>
  <c r="O54" i="33" s="1"/>
  <c r="N57" i="33"/>
  <c r="O57" i="33"/>
  <c r="O67" i="33"/>
  <c r="N16" i="33"/>
  <c r="O16" i="33"/>
  <c r="N17" i="33"/>
  <c r="O17" i="33" s="1"/>
  <c r="N7" i="33"/>
  <c r="O7" i="33" s="1"/>
  <c r="N8" i="33"/>
  <c r="O8" i="33" s="1"/>
  <c r="N9" i="33"/>
  <c r="O9" i="33" s="1"/>
  <c r="N10" i="33"/>
  <c r="O10" i="33"/>
  <c r="N11" i="33"/>
  <c r="O11" i="33"/>
  <c r="N12" i="33"/>
  <c r="O12" i="33" s="1"/>
  <c r="N13" i="33"/>
  <c r="O13" i="33"/>
  <c r="N6" i="33"/>
  <c r="O6" i="33"/>
  <c r="N40" i="33"/>
  <c r="O40" i="33" s="1"/>
  <c r="N41" i="33"/>
  <c r="O41" i="33" s="1"/>
  <c r="N39" i="33"/>
  <c r="O39" i="33"/>
  <c r="N34" i="33"/>
  <c r="O34" i="33" s="1"/>
  <c r="N35" i="33"/>
  <c r="O35" i="33" s="1"/>
  <c r="N36" i="33"/>
  <c r="O36" i="33" s="1"/>
  <c r="N37" i="33"/>
  <c r="O37" i="33" s="1"/>
  <c r="N38" i="33"/>
  <c r="O38" i="33"/>
  <c r="N25" i="33"/>
  <c r="O25" i="33"/>
  <c r="N26" i="33"/>
  <c r="O26" i="33" s="1"/>
  <c r="N27" i="33"/>
  <c r="O27" i="33"/>
  <c r="N28" i="33"/>
  <c r="O28" i="33"/>
  <c r="N29" i="33"/>
  <c r="O29" i="33" s="1"/>
  <c r="N30" i="33"/>
  <c r="O30" i="33"/>
  <c r="N31" i="33"/>
  <c r="O31" i="33" s="1"/>
  <c r="N32" i="33"/>
  <c r="O32" i="33" s="1"/>
  <c r="N33" i="33"/>
  <c r="O33" i="33" s="1"/>
  <c r="N20" i="33"/>
  <c r="O20" i="33" s="1"/>
  <c r="N21" i="33"/>
  <c r="O21" i="33" s="1"/>
  <c r="N22" i="33"/>
  <c r="O22" i="33"/>
  <c r="N23" i="33"/>
  <c r="O23" i="33"/>
  <c r="N24" i="33"/>
  <c r="O24" i="33" s="1"/>
  <c r="N19" i="33"/>
  <c r="O19" i="33"/>
  <c r="N15" i="33"/>
  <c r="O15" i="33"/>
  <c r="N74" i="36"/>
  <c r="O74" i="36" s="1"/>
  <c r="O66" i="39"/>
  <c r="G76" i="35"/>
  <c r="D84" i="40"/>
  <c r="F71" i="33"/>
  <c r="G71" i="33"/>
  <c r="N54" i="41"/>
  <c r="O54" i="41" s="1"/>
  <c r="N71" i="42"/>
  <c r="O71" i="42" s="1"/>
  <c r="N5" i="42"/>
  <c r="O5" i="42" s="1"/>
  <c r="G85" i="43"/>
  <c r="N76" i="43"/>
  <c r="O76" i="43" s="1"/>
  <c r="N5" i="43"/>
  <c r="O5" i="43" s="1"/>
  <c r="M85" i="44"/>
  <c r="J83" i="45"/>
  <c r="N81" i="45"/>
  <c r="O81" i="45"/>
  <c r="G84" i="46"/>
  <c r="L84" i="46"/>
  <c r="F84" i="46"/>
  <c r="M84" i="46"/>
  <c r="J79" i="47"/>
  <c r="H79" i="47"/>
  <c r="F79" i="47"/>
  <c r="G79" i="47"/>
  <c r="D16" i="49"/>
  <c r="D79" i="49"/>
  <c r="P5" i="49" l="1"/>
  <c r="Q5" i="49" s="1"/>
  <c r="P12" i="49"/>
  <c r="Q12" i="49" s="1"/>
  <c r="J79" i="49"/>
  <c r="M79" i="49"/>
  <c r="N79" i="49"/>
  <c r="E79" i="49"/>
  <c r="P69" i="49"/>
  <c r="Q69" i="49" s="1"/>
  <c r="P76" i="49"/>
  <c r="Q76" i="49" s="1"/>
  <c r="P16" i="49"/>
  <c r="Q16" i="49" s="1"/>
  <c r="G85" i="44"/>
  <c r="H83" i="45"/>
  <c r="N69" i="43"/>
  <c r="O69" i="43" s="1"/>
  <c r="I79" i="49"/>
  <c r="D78" i="34"/>
  <c r="N67" i="35"/>
  <c r="O67" i="35" s="1"/>
  <c r="N5" i="47"/>
  <c r="O5" i="47" s="1"/>
  <c r="N76" i="47"/>
  <c r="O76" i="47" s="1"/>
  <c r="G79" i="49"/>
  <c r="N69" i="45"/>
  <c r="O69" i="45" s="1"/>
  <c r="F81" i="39"/>
  <c r="N13" i="39"/>
  <c r="O13" i="39" s="1"/>
  <c r="N18" i="45"/>
  <c r="O18" i="45" s="1"/>
  <c r="D83" i="45"/>
  <c r="E84" i="46"/>
  <c r="N84" i="46" s="1"/>
  <c r="O84" i="46" s="1"/>
  <c r="E83" i="45"/>
  <c r="P64" i="49"/>
  <c r="Q64" i="49" s="1"/>
  <c r="L71" i="33"/>
  <c r="N75" i="40"/>
  <c r="O75" i="40" s="1"/>
  <c r="J85" i="44"/>
  <c r="J79" i="36"/>
  <c r="M85" i="43"/>
  <c r="N38" i="47"/>
  <c r="O38" i="47" s="1"/>
  <c r="D79" i="47"/>
  <c r="N79" i="47" s="1"/>
  <c r="O79" i="47" s="1"/>
  <c r="I79" i="47"/>
  <c r="N37" i="37"/>
  <c r="O37" i="37" s="1"/>
  <c r="N18" i="46"/>
  <c r="O18" i="46" s="1"/>
  <c r="J85" i="43"/>
  <c r="N5" i="33"/>
  <c r="O5" i="33" s="1"/>
  <c r="D71" i="33"/>
  <c r="E70" i="41"/>
  <c r="N82" i="44"/>
  <c r="O82" i="44" s="1"/>
  <c r="F83" i="45"/>
  <c r="N75" i="45"/>
  <c r="O75" i="45" s="1"/>
  <c r="N5" i="46"/>
  <c r="O5" i="46" s="1"/>
  <c r="M76" i="35"/>
  <c r="H84" i="40"/>
  <c r="N44" i="45"/>
  <c r="O44" i="45" s="1"/>
  <c r="N13" i="46"/>
  <c r="O13" i="46" s="1"/>
  <c r="F79" i="49"/>
  <c r="I83" i="45"/>
  <c r="K81" i="39"/>
  <c r="I80" i="42"/>
  <c r="N35" i="42"/>
  <c r="O35" i="42" s="1"/>
  <c r="K85" i="43"/>
  <c r="L81" i="39"/>
  <c r="J80" i="42"/>
  <c r="D85" i="43"/>
  <c r="J84" i="46"/>
  <c r="K84" i="46"/>
  <c r="N39" i="35"/>
  <c r="O39" i="35" s="1"/>
  <c r="N69" i="34"/>
  <c r="O69" i="34" s="1"/>
  <c r="N5" i="44"/>
  <c r="O5" i="44" s="1"/>
  <c r="H85" i="44"/>
  <c r="N68" i="44"/>
  <c r="O68" i="44" s="1"/>
  <c r="D85" i="44"/>
  <c r="N85" i="44" s="1"/>
  <c r="O85" i="44" s="1"/>
  <c r="H79" i="49"/>
  <c r="F79" i="36"/>
  <c r="F85" i="44"/>
  <c r="K79" i="49"/>
  <c r="N14" i="36"/>
  <c r="O14" i="36" s="1"/>
  <c r="E71" i="33"/>
  <c r="M78" i="34"/>
  <c r="M76" i="38"/>
  <c r="M81" i="39"/>
  <c r="K80" i="42"/>
  <c r="E85" i="43"/>
  <c r="N68" i="47"/>
  <c r="O68" i="47" s="1"/>
  <c r="O79" i="49"/>
  <c r="J81" i="39"/>
  <c r="N42" i="33"/>
  <c r="O42" i="33" s="1"/>
  <c r="L80" i="42"/>
  <c r="F85" i="43"/>
  <c r="N68" i="46"/>
  <c r="O68" i="46" s="1"/>
  <c r="N12" i="47"/>
  <c r="O12" i="47" s="1"/>
  <c r="N14" i="33"/>
  <c r="O14" i="33" s="1"/>
  <c r="N65" i="36"/>
  <c r="O65" i="36" s="1"/>
  <c r="N71" i="37"/>
  <c r="O71" i="37" s="1"/>
  <c r="N13" i="40"/>
  <c r="O13" i="40" s="1"/>
  <c r="N69" i="33"/>
  <c r="O69" i="33" s="1"/>
  <c r="N58" i="41"/>
  <c r="O58" i="41" s="1"/>
  <c r="N17" i="42"/>
  <c r="O17" i="42" s="1"/>
  <c r="N5" i="45"/>
  <c r="O5" i="45" s="1"/>
  <c r="H71" i="33"/>
  <c r="I74" i="37"/>
  <c r="N18" i="44"/>
  <c r="O18" i="44" s="1"/>
  <c r="N43" i="40"/>
  <c r="O43" i="40" s="1"/>
  <c r="N16" i="41"/>
  <c r="O16" i="41" s="1"/>
  <c r="N39" i="34"/>
  <c r="O39" i="34" s="1"/>
  <c r="D79" i="36"/>
  <c r="N62" i="35"/>
  <c r="O62" i="35" s="1"/>
  <c r="H76" i="35"/>
  <c r="E76" i="38"/>
  <c r="I78" i="34"/>
  <c r="M71" i="33"/>
  <c r="E78" i="34"/>
  <c r="K71" i="33"/>
  <c r="J78" i="34"/>
  <c r="I76" i="35"/>
  <c r="I76" i="38"/>
  <c r="G81" i="39"/>
  <c r="F78" i="34"/>
  <c r="N79" i="39"/>
  <c r="O79" i="39" s="1"/>
  <c r="N5" i="34"/>
  <c r="O5" i="34" s="1"/>
  <c r="N39" i="38"/>
  <c r="O39" i="38" s="1"/>
  <c r="K78" i="34"/>
  <c r="L79" i="36"/>
  <c r="H74" i="37"/>
  <c r="N61" i="36"/>
  <c r="O61" i="36" s="1"/>
  <c r="N60" i="37"/>
  <c r="O60" i="37" s="1"/>
  <c r="N63" i="38"/>
  <c r="O63" i="38" s="1"/>
  <c r="P97" i="50"/>
  <c r="Q97" i="50" s="1"/>
  <c r="J76" i="35"/>
  <c r="N72" i="35"/>
  <c r="O72" i="35" s="1"/>
  <c r="N43" i="39"/>
  <c r="O43" i="39" s="1"/>
  <c r="I81" i="39"/>
  <c r="N14" i="42"/>
  <c r="O14" i="42" s="1"/>
  <c r="E80" i="42"/>
  <c r="N73" i="39"/>
  <c r="O73" i="39" s="1"/>
  <c r="E81" i="39"/>
  <c r="I79" i="36"/>
  <c r="N69" i="38"/>
  <c r="O69" i="38" s="1"/>
  <c r="I70" i="41"/>
  <c r="N58" i="33"/>
  <c r="O58" i="33" s="1"/>
  <c r="N75" i="44"/>
  <c r="O75" i="44" s="1"/>
  <c r="E85" i="44"/>
  <c r="D70" i="41"/>
  <c r="N36" i="41"/>
  <c r="O36" i="41" s="1"/>
  <c r="N5" i="39"/>
  <c r="O5" i="39" s="1"/>
  <c r="D81" i="39"/>
  <c r="I71" i="33"/>
  <c r="N71" i="33" s="1"/>
  <c r="O71" i="33" s="1"/>
  <c r="K79" i="36"/>
  <c r="N75" i="34"/>
  <c r="O75" i="34" s="1"/>
  <c r="N74" i="38"/>
  <c r="O74" i="38" s="1"/>
  <c r="D76" i="38"/>
  <c r="N18" i="39"/>
  <c r="O18" i="39" s="1"/>
  <c r="H79" i="36"/>
  <c r="N17" i="36"/>
  <c r="O17" i="36" s="1"/>
  <c r="N18" i="33"/>
  <c r="O18" i="33" s="1"/>
  <c r="H78" i="34"/>
  <c r="N5" i="36"/>
  <c r="O5" i="36" s="1"/>
  <c r="M79" i="36"/>
  <c r="L74" i="37"/>
  <c r="N14" i="37"/>
  <c r="O14" i="37" s="1"/>
  <c r="N5" i="35"/>
  <c r="O5" i="35" s="1"/>
  <c r="E76" i="35"/>
  <c r="J74" i="37"/>
  <c r="E84" i="40"/>
  <c r="N17" i="40"/>
  <c r="O17" i="40" s="1"/>
  <c r="N12" i="41"/>
  <c r="O12" i="41" s="1"/>
  <c r="M70" i="41"/>
  <c r="K76" i="35"/>
  <c r="N16" i="35"/>
  <c r="O16" i="35" s="1"/>
  <c r="N5" i="38"/>
  <c r="O5" i="38" s="1"/>
  <c r="F76" i="38"/>
  <c r="D74" i="37"/>
  <c r="M84" i="40"/>
  <c r="N81" i="40"/>
  <c r="O81" i="40" s="1"/>
  <c r="K70" i="41"/>
  <c r="N5" i="41"/>
  <c r="O5" i="41" s="1"/>
  <c r="L76" i="35"/>
  <c r="N14" i="35"/>
  <c r="O14" i="35" s="1"/>
  <c r="H76" i="38"/>
  <c r="N5" i="40"/>
  <c r="O5" i="40" s="1"/>
  <c r="I84" i="40"/>
  <c r="M79" i="47"/>
  <c r="G78" i="34"/>
  <c r="N39" i="36"/>
  <c r="O39" i="36" s="1"/>
  <c r="N5" i="37"/>
  <c r="O5" i="37" s="1"/>
  <c r="P79" i="49" l="1"/>
  <c r="Q79" i="49" s="1"/>
  <c r="N83" i="45"/>
  <c r="O83" i="45" s="1"/>
  <c r="N78" i="34"/>
  <c r="O78" i="34" s="1"/>
  <c r="N85" i="43"/>
  <c r="O85" i="43" s="1"/>
  <c r="N84" i="40"/>
  <c r="O84" i="40" s="1"/>
  <c r="N79" i="36"/>
  <c r="O79" i="36" s="1"/>
  <c r="N80" i="42"/>
  <c r="O80" i="42" s="1"/>
  <c r="N81" i="39"/>
  <c r="O81" i="39" s="1"/>
  <c r="N70" i="41"/>
  <c r="O70" i="41" s="1"/>
  <c r="N76" i="35"/>
  <c r="O76" i="35" s="1"/>
  <c r="N74" i="37"/>
  <c r="O74" i="37" s="1"/>
  <c r="N76" i="38"/>
  <c r="O76" i="38" s="1"/>
</calcChain>
</file>

<file path=xl/sharedStrings.xml><?xml version="1.0" encoding="utf-8"?>
<sst xmlns="http://schemas.openxmlformats.org/spreadsheetml/2006/main" count="1880" uniqueCount="278">
  <si>
    <t>Building Permits</t>
  </si>
  <si>
    <t>Other Charges for Services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</si>
  <si>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</si>
  <si>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</si>
  <si>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</si>
  <si>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</si>
  <si>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</si>
  <si>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</si>
  <si>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</si>
  <si>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</si>
  <si>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</si>
  <si>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</si>
  <si>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</si>
  <si>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</si>
  <si>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</si>
  <si>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</si>
  <si>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Utility Service Tax - Electricity</t>
  </si>
  <si>
    <t>Utility Service Tax - Telecommunications</t>
  </si>
  <si>
    <t>Communications Services Taxes</t>
  </si>
  <si>
    <t>Permits, Fees, and Special Assessments</t>
  </si>
  <si>
    <t>Franchise Fee - Water</t>
  </si>
  <si>
    <t>Franchise Fee - Solid Waste</t>
  </si>
  <si>
    <t>Federal Grant - Public Safety</t>
  </si>
  <si>
    <t>Intergovernmental Revenue</t>
  </si>
  <si>
    <t>Federal Grant - Economic Environment</t>
  </si>
  <si>
    <t>Federal Grant - Other Federal Grants</t>
  </si>
  <si>
    <t>State Grant - General Government</t>
  </si>
  <si>
    <t>Federal Grant - Physical Environment - Other Physical Environment</t>
  </si>
  <si>
    <t>Federal Grant - Human Services - Child Support Reimbursement</t>
  </si>
  <si>
    <t>State Grant - Physical Environment - Other Physical Environment</t>
  </si>
  <si>
    <t>State Grant - Transportation - Other Transportation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</si>
  <si>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</si>
  <si>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</si>
  <si>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</si>
  <si>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</si>
  <si>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</si>
  <si>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</si>
  <si>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Local Gov't Half-Cent Sales Tax</t>
  </si>
  <si>
    <t>State Shared Revenues - Public Safety - Enhanced 911 Fee</t>
  </si>
  <si>
    <t>State Shared Revenues - Transportation - Other Transportation</t>
  </si>
  <si>
    <t>State Shared Revenues - Clerk Allotment from Justice Administrative Commission</t>
  </si>
  <si>
    <t>State Shared Revenues - Other</t>
  </si>
  <si>
    <t>Grants from Other Local Units - Public Safety</t>
  </si>
  <si>
    <t>Shared Revenue from Other Local Units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</si>
  <si>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</si>
  <si>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</si>
  <si>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</si>
  <si>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</si>
  <si>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</si>
  <si>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</si>
  <si>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</si>
  <si>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</si>
  <si>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Public Records Modernization Trust Fund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</si>
  <si>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</si>
  <si>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</si>
  <si>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</si>
  <si>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</si>
  <si>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</si>
  <si>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</si>
  <si>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</si>
  <si>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Ambulance Fees</t>
  </si>
  <si>
    <t>Physical Environment - Garbage / Solid Waste</t>
  </si>
  <si>
    <t>Physical Environment - Cemetary</t>
  </si>
  <si>
    <t>Human Services - Animal Control and Shelter Fees</t>
  </si>
  <si>
    <t>Court Service Reimbursement - Probation / Alternatives</t>
  </si>
  <si>
    <t>Restricted Local Ordinance Court-Related Board Revenue - Not Remitted to the State</t>
  </si>
  <si>
    <t>Total - All Account Codes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</si>
  <si>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</si>
  <si>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</si>
  <si>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</si>
  <si>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Fines - Library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</si>
  <si>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</si>
  <si>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</si>
  <si>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</si>
  <si>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</si>
  <si>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</si>
  <si>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</si>
  <si>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</si>
  <si>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</si>
  <si>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</si>
  <si>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</si>
  <si>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</si>
  <si>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</si>
  <si>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</si>
  <si>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</si>
  <si>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Glades County Government Revenues Reported by Account Code and Fund Type</t>
  </si>
  <si>
    <t>Local Fiscal Year Ended September 30, 2010</t>
  </si>
  <si>
    <t>Other Permits, Fees, and Special Assessments</t>
  </si>
  <si>
    <t>Federal Grant - Human Services - Health or Hospitals</t>
  </si>
  <si>
    <t>State Grant - Public Safety</t>
  </si>
  <si>
    <t>State Grant - Physical Environment - Garbage / Solid Waste</t>
  </si>
  <si>
    <t>General Gov't (Not Court-Related) - Recording Fees</t>
  </si>
  <si>
    <t>General Gov't (Not Court-Related) - Administrative Service Fees</t>
  </si>
  <si>
    <t>General Gov't (Not Court-Related) - County Officer Commission and Fees</t>
  </si>
  <si>
    <t>Public Safety - Housing for Prisoners</t>
  </si>
  <si>
    <t>Physical Environment - Conservation and Resource Management</t>
  </si>
  <si>
    <t>Economic Environment - Housing</t>
  </si>
  <si>
    <t>Economic Environment - Other Economic Environment Charges</t>
  </si>
  <si>
    <t>Culture / Recreation - Parks and Recreation</t>
  </si>
  <si>
    <t>Court Service Reimbursement - State Reimbursement</t>
  </si>
  <si>
    <t>Federal Fines and Forfeits</t>
  </si>
  <si>
    <t>Other Judgments, Fines, and Forfeits</t>
  </si>
  <si>
    <t>Proprietary Non-Operating Sources - Other Grants and Donations</t>
  </si>
  <si>
    <t>2010 Countywide Census Population:</t>
  </si>
  <si>
    <t>Local Fiscal Year Ended September 30, 2011</t>
  </si>
  <si>
    <t>Utility Service Tax - Other</t>
  </si>
  <si>
    <t>Federal Grant - General Government</t>
  </si>
  <si>
    <t>Proceeds - Debt Proceeds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</si>
  <si>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</si>
  <si>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</si>
  <si>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</si>
  <si>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Other General Taxes</t>
  </si>
  <si>
    <t>Permits and Franchise Fees</t>
  </si>
  <si>
    <t>State Shared Revenues - Public Safety - Other Public Safety</t>
  </si>
  <si>
    <t>Grants from Other Local Units - General Government</t>
  </si>
  <si>
    <t>Grants from Other Local Units - Culture / Recreation</t>
  </si>
  <si>
    <t>Physical Environment - Other Physical Environment Charges</t>
  </si>
  <si>
    <t>Culture / Recreation - Libraries</t>
  </si>
  <si>
    <t>County Court Criminal - Court Costs</t>
  </si>
  <si>
    <t>Impact Fees - Transportation</t>
  </si>
  <si>
    <t>Impact Fees - Human Services</t>
  </si>
  <si>
    <t>Impact Fees - Culture / Recreation</t>
  </si>
  <si>
    <t>Impact Fees - Other</t>
  </si>
  <si>
    <t>Proprietary Non-Operating Sources - State Grants and Donations</t>
  </si>
  <si>
    <t>2008 Countywide Population:</t>
  </si>
  <si>
    <t>Local Fiscal Year Ended September 30, 2012</t>
  </si>
  <si>
    <t>State Shared Revenues - General Gov't - Other General Government</t>
  </si>
  <si>
    <t>Proceeds - Installment Purchases and Capital Lease Proceeds</t>
  </si>
  <si>
    <t>2012 Countywide Population:</t>
  </si>
  <si>
    <t>Local Fiscal Year Ended September 30, 2013</t>
  </si>
  <si>
    <t>Communications Services Taxes (Chapter 202, F.S.)</t>
  </si>
  <si>
    <t>State Grant - Physical Environment - Sewer / Wastewater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</si>
  <si>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</si>
  <si>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</si>
  <si>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</si>
  <si>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</si>
  <si>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Local Government Half-Cent Sales Tax</t>
  </si>
  <si>
    <t>State Shared Revenues - General Government - Other General Government</t>
  </si>
  <si>
    <t>General Government - Public Records Modernization Trust Fund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</si>
  <si>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</si>
  <si>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</si>
  <si>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</si>
  <si>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</si>
  <si>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</si>
  <si>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</si>
  <si>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</si>
  <si>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</si>
  <si>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</si>
  <si>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</si>
  <si>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</si>
  <si>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Court Service Reimbursement - Probation / Alternatives</t>
  </si>
  <si>
    <t>Court-Related Revenues - Restricted Board Revenue - Other Collections Transferred to BOCC</t>
  </si>
  <si>
    <t>Court-Ordered Judgments and Fines - 10% of Fines to Public Records Modernization TF</t>
  </si>
  <si>
    <t>Sales - Disposition of Fixed Assets</t>
  </si>
  <si>
    <t>2013 Countywide Population:</t>
  </si>
  <si>
    <t>Local Fiscal Year Ended September 30, 2014</t>
  </si>
  <si>
    <t>Franchise Fee - Other</t>
  </si>
  <si>
    <t>State Grant - Economic Environment</t>
  </si>
  <si>
    <t>State Grant - Court-Related Grants - Other Court-Related</t>
  </si>
  <si>
    <t>Grants from Other Local Units - Physical Environment</t>
  </si>
  <si>
    <t>Court-Ordered Judgments and Fines - Intergovernmental Radio Communication Program</t>
  </si>
  <si>
    <t>2014 Countywide Population:</t>
  </si>
  <si>
    <t>Local Fiscal Year Ended September 30, 2015</t>
  </si>
  <si>
    <t>Grants from Other Local Units - Transportation</t>
  </si>
  <si>
    <t>Court-Related Revenues - Court Service Reimbursement - State Reimbursement</t>
  </si>
  <si>
    <t>Court-Related Revenues - Restricted Board Revenue - State Court Facility Surcharge ($30)</t>
  </si>
  <si>
    <t>State Fines and Forfeits</t>
  </si>
  <si>
    <t>Other Miscellaneous Revenues - Settlements</t>
  </si>
  <si>
    <t>Proprietary Non-Operating - Other Grants and Donations</t>
  </si>
  <si>
    <t>2015 Countywide Population:</t>
  </si>
  <si>
    <t>Local Fiscal Year Ended September 30, 2007</t>
  </si>
  <si>
    <t>Other Permits, Fees and Licenses</t>
  </si>
  <si>
    <t>State Grant - Human Services - Other Human Services</t>
  </si>
  <si>
    <t>State Shared Revenues - General Gov't - Sales and Uses Taxes to Counties</t>
  </si>
  <si>
    <t>Grants from Other Local Units - Economic Environment</t>
  </si>
  <si>
    <t>Restricted Local Ordinance Court-Related Board Revenue - Court Innovations</t>
  </si>
  <si>
    <t>Court-Ordered Judgments and Fines - Other Court-Ordered</t>
  </si>
  <si>
    <t>Impact Fees - Public Safety</t>
  </si>
  <si>
    <t>2007 Countywide Population:</t>
  </si>
  <si>
    <t>Franchise Fees, Licenses, and Permits</t>
  </si>
  <si>
    <t>Local Fiscal Year Ended September 30, 2006</t>
  </si>
  <si>
    <t>Local Option Fuel Tax / Alternative Fuel Tax</t>
  </si>
  <si>
    <t>Permits, Fees, and Licenses</t>
  </si>
  <si>
    <t>State Grant - Physical Environment - Stormwater Management</t>
  </si>
  <si>
    <t>County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</si>
  <si>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</si>
  <si>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</si>
  <si>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</si>
  <si>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</si>
  <si>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</si>
  <si>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Child Support</t>
  </si>
  <si>
    <t>Traffic Court - Service Charges</t>
  </si>
  <si>
    <t>Traffic Court - Court Costs</t>
  </si>
  <si>
    <t>Juvenile Court - Probation / Alternatives</t>
  </si>
  <si>
    <t>Probate Court - Filing Fees</t>
  </si>
  <si>
    <t>Probate Court - Service Charges</t>
  </si>
  <si>
    <t>Court-Ordered Judgments and Fines</t>
  </si>
  <si>
    <t>Court-Ordered Judgments and Fines - As Decided by Traffic Court</t>
  </si>
  <si>
    <t>Interest and Other Earnings - Dividends</t>
  </si>
  <si>
    <t>Intragovernmental Transfers from Constitutional Fee Officers - Clerk to the BOCC</t>
  </si>
  <si>
    <t>2006 Countywide Population:</t>
  </si>
  <si>
    <t>Local Fiscal Year Ended September 30, 2016</t>
  </si>
  <si>
    <t>2016 Countywide Population:</t>
  </si>
  <si>
    <t>Local Fiscal Year Ended September 30, 2017</t>
  </si>
  <si>
    <t>Sales - Sale of Surplus Materials and Scrap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</si>
  <si>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</si>
  <si>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</si>
  <si>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</si>
  <si>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</si>
  <si>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</si>
  <si>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</si>
  <si>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Grants from Other Local Units - Human Services</t>
  </si>
  <si>
    <t>Confiscation of Deposits or Bonds Held as Performance Guarantees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</si>
  <si>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</si>
  <si>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</si>
  <si>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</si>
  <si>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</si>
  <si>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</si>
  <si>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</si>
  <si>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</si>
  <si>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</si>
  <si>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</si>
  <si>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</si>
  <si>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</si>
  <si>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</si>
  <si>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</si>
  <si>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</si>
  <si>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</si>
  <si>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Local Government Half-Cent Sales Tax Program</t>
  </si>
  <si>
    <t>Other Charges for Services (Not Court-Related)</t>
  </si>
  <si>
    <t>Local Fiscal Year Ended September 30, 2022</t>
  </si>
  <si>
    <t>Small County Surtax</t>
  </si>
  <si>
    <t>Federal Grant - Human Services - Other Human Services</t>
  </si>
  <si>
    <t>State Grant - Court-Related Grants - County Article V Trust Fund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</si>
  <si>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</si>
  <si>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</si>
  <si>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</si>
  <si>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Circuit Court Criminal - Service Charges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</si>
  <si>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</si>
  <si>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</si>
  <si>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</si>
  <si>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</si>
  <si>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Court Costs</t>
  </si>
  <si>
    <t>Court-Related Revenues - Traffic Court - Service Charges</t>
  </si>
  <si>
    <t>Court-Related Revenues - Traffic Court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</si>
  <si>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</si>
  <si>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</si>
  <si>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</si>
  <si>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Court-Ordered Judgments and Fines - As Decided by Circuit Court Criminal</t>
  </si>
  <si>
    <t>Court-Ordered Judgments and Fines - As Decided by Juvenile Court</t>
  </si>
  <si>
    <t>Court-Ordered Judgments and Fines - Other</t>
  </si>
  <si>
    <t>2022 Countywide Population:</t>
  </si>
  <si>
    <t>Proceeds - Leases</t>
  </si>
  <si>
    <t>Local Fiscal Year Ended September 30, 2023</t>
  </si>
  <si>
    <t>Permits - Other</t>
  </si>
  <si>
    <t>Vessel Registration Fee</t>
  </si>
  <si>
    <t>Other Financial Assistance - State Source</t>
  </si>
  <si>
    <t>Federal Payments in Lieu of Taxes</t>
  </si>
  <si>
    <t>State Shared Revenues - General Government - Distribution of Sales and Use Taxes to Counties</t>
  </si>
  <si>
    <t>State Shared Revenues - Economic Environment</t>
  </si>
  <si>
    <t>General Government - County Portion ($2) of $4 Additional Service Charge</t>
  </si>
  <si>
    <t>General Government - Administrative Service Fees</t>
  </si>
  <si>
    <t>Public Safety - Fire Protection</t>
  </si>
  <si>
    <t>Public Safety - Protective Inspection Fees</t>
  </si>
  <si>
    <t>Public Safety - Other Public Safety Charges and Fees</t>
  </si>
  <si>
    <t>Culture / Recreation - Other Culture / Recreation Charges</t>
  </si>
  <si>
    <t>Court-Related Revenues - Circuit Court Criminal - Filing Fees</t>
  </si>
  <si>
    <t>Court-Related Revenues - Circuit Court Criminal - Court Costs</t>
  </si>
  <si>
    <t>Fines - Local Ordinance Violations</t>
  </si>
  <si>
    <t>Other Miscellaneous Revenues - Settlements - Opioid Settlement Trust Fund</t>
  </si>
  <si>
    <t>2023 Countywide Population:</t>
  </si>
  <si>
    <t>Local Fiscal Year Ended September 30, 2024</t>
  </si>
  <si>
    <t>Local Communications Services Taxes</t>
  </si>
  <si>
    <t>Federal Grant - Human Services - Public Assistance</t>
  </si>
  <si>
    <t>Public Safety - Emergency Management Service Fees / Charges</t>
  </si>
  <si>
    <t>Sale of Contraband Property Seized by Law Enforcement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</si>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</sst>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576D-402D-4850-ACB7-15E23A4A509A}">
  <sheetPr>
    <pageSetUpPr fitToPage="1"/>
  </sheetPr>
  <dimension ref="A1:EE105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85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271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78</v>
      </c>
      <c r="B3" s="109"/>
      <c r="C3" s="110"/>
      <c r="D3" s="114" t="s">
        <v>45</v>
      </c>
      <c r="E3" s="115"/>
      <c r="F3" s="115"/>
      <c r="G3" s="115"/>
      <c r="H3" s="116"/>
      <c r="I3" s="114" t="s">
        <v>46</v>
      </c>
      <c r="J3" s="116"/>
      <c r="K3" s="114" t="s">
        <v>48</v>
      </c>
      <c r="L3" s="115"/>
      <c r="M3" s="115"/>
      <c r="N3" s="116"/>
      <c r="O3" s="50"/>
      <c r="P3" s="51"/>
      <c r="Q3" s="117" t="s">
        <v>216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79</v>
      </c>
      <c r="F4" s="53" t="s">
        <v>80</v>
      </c>
      <c r="G4" s="53" t="s">
        <v>81</v>
      </c>
      <c r="H4" s="53" t="s">
        <v>7</v>
      </c>
      <c r="I4" s="53" t="s">
        <v>8</v>
      </c>
      <c r="J4" s="54" t="s">
        <v>82</v>
      </c>
      <c r="K4" s="54" t="s">
        <v>217</v>
      </c>
      <c r="L4" s="54" t="s">
        <v>9</v>
      </c>
      <c r="M4" s="54" t="s">
        <v>10</v>
      </c>
      <c r="N4" s="54" t="s">
        <v>277</v>
      </c>
      <c r="O4" s="54" t="s">
        <v>11</v>
      </c>
      <c r="P4" s="54" t="s">
        <v>218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219</v>
      </c>
      <c r="B5" s="58"/>
      <c r="C5" s="58"/>
      <c r="D5" s="59">
        <f t="shared" ref="D5:O5" si="0">SUM(D6:D11)</f>
        <v>10326084</v>
      </c>
      <c r="E5" s="59">
        <f t="shared" si="0"/>
        <v>4235215</v>
      </c>
      <c r="F5" s="59">
        <f t="shared" si="0"/>
        <v>0</v>
      </c>
      <c r="G5" s="59">
        <f t="shared" si="0"/>
        <v>836431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SUM(K6:K11)</f>
        <v>0</v>
      </c>
      <c r="L5" s="59">
        <f t="shared" ref="L5" si="2">SUM(L6:L11)</f>
        <v>0</v>
      </c>
      <c r="M5" s="59">
        <f t="shared" si="0"/>
        <v>0</v>
      </c>
      <c r="N5" s="59">
        <f t="shared" ref="N5" si="3">SUM(N6:N11)</f>
        <v>0</v>
      </c>
      <c r="O5" s="59">
        <f t="shared" si="0"/>
        <v>0</v>
      </c>
      <c r="P5" s="60">
        <f>SUM(D5:O5)</f>
        <v>15397730</v>
      </c>
      <c r="Q5" s="61">
        <f t="shared" ref="Q5:Q36" si="4">(P5/Q$103)</f>
        <v>1201.5396020288724</v>
      </c>
      <c r="R5" s="62"/>
    </row>
    <row r="6" spans="1:135">
      <c r="A6" s="64"/>
      <c r="B6" s="65">
        <v>311</v>
      </c>
      <c r="C6" s="66" t="s">
        <v>3</v>
      </c>
      <c r="D6" s="67">
        <v>10192523</v>
      </c>
      <c r="E6" s="67">
        <v>3403133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13595656</v>
      </c>
      <c r="Q6" s="68">
        <f t="shared" si="4"/>
        <v>1060.9173624658604</v>
      </c>
      <c r="R6" s="69"/>
    </row>
    <row r="7" spans="1:135">
      <c r="A7" s="64"/>
      <c r="B7" s="65">
        <v>312.13</v>
      </c>
      <c r="C7" s="66" t="s">
        <v>220</v>
      </c>
      <c r="D7" s="67">
        <v>0</v>
      </c>
      <c r="E7" s="67">
        <v>44721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5">SUM(D7:O7)</f>
        <v>44721</v>
      </c>
      <c r="Q7" s="68">
        <f t="shared" si="4"/>
        <v>3.4897385875926648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127400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127400</v>
      </c>
      <c r="Q8" s="68">
        <f t="shared" si="4"/>
        <v>9.9414748341786972</v>
      </c>
      <c r="R8" s="69"/>
    </row>
    <row r="9" spans="1:135">
      <c r="A9" s="64"/>
      <c r="B9" s="65">
        <v>312.41000000000003</v>
      </c>
      <c r="C9" s="66" t="s">
        <v>221</v>
      </c>
      <c r="D9" s="67">
        <v>0</v>
      </c>
      <c r="E9" s="67">
        <v>659961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659961</v>
      </c>
      <c r="Q9" s="68">
        <f t="shared" si="4"/>
        <v>51.499102614124077</v>
      </c>
      <c r="R9" s="69"/>
    </row>
    <row r="10" spans="1:135">
      <c r="A10" s="64"/>
      <c r="B10" s="65">
        <v>312.64</v>
      </c>
      <c r="C10" s="66" t="s">
        <v>231</v>
      </c>
      <c r="D10" s="67">
        <v>90711</v>
      </c>
      <c r="E10" s="67">
        <v>0</v>
      </c>
      <c r="F10" s="67">
        <v>0</v>
      </c>
      <c r="G10" s="67">
        <v>836431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927142</v>
      </c>
      <c r="Q10" s="68">
        <f t="shared" si="4"/>
        <v>72.348185719859543</v>
      </c>
      <c r="R10" s="69"/>
    </row>
    <row r="11" spans="1:135">
      <c r="A11" s="64"/>
      <c r="B11" s="65">
        <v>315.2</v>
      </c>
      <c r="C11" s="66" t="s">
        <v>272</v>
      </c>
      <c r="D11" s="67">
        <v>42850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42850</v>
      </c>
      <c r="Q11" s="68">
        <f t="shared" si="4"/>
        <v>3.3437378072571207</v>
      </c>
      <c r="R11" s="69"/>
    </row>
    <row r="12" spans="1:135" ht="15.75">
      <c r="A12" s="70" t="s">
        <v>19</v>
      </c>
      <c r="B12" s="71"/>
      <c r="C12" s="72"/>
      <c r="D12" s="73">
        <f t="shared" ref="D12:O12" si="6">SUM(D13:D16)</f>
        <v>220094</v>
      </c>
      <c r="E12" s="73">
        <f t="shared" si="6"/>
        <v>317744</v>
      </c>
      <c r="F12" s="73">
        <f t="shared" si="6"/>
        <v>0</v>
      </c>
      <c r="G12" s="73">
        <f t="shared" si="6"/>
        <v>0</v>
      </c>
      <c r="H12" s="73">
        <f t="shared" si="6"/>
        <v>0</v>
      </c>
      <c r="I12" s="73">
        <f t="shared" si="6"/>
        <v>0</v>
      </c>
      <c r="J12" s="73">
        <f t="shared" si="6"/>
        <v>0</v>
      </c>
      <c r="K12" s="73">
        <f t="shared" ref="K12" si="7">SUM(K13:K16)</f>
        <v>0</v>
      </c>
      <c r="L12" s="73">
        <f t="shared" ref="L12" si="8">SUM(L13:L16)</f>
        <v>0</v>
      </c>
      <c r="M12" s="73">
        <f t="shared" si="6"/>
        <v>0</v>
      </c>
      <c r="N12" s="73">
        <f t="shared" ref="N12" si="9">SUM(N13:N16)</f>
        <v>0</v>
      </c>
      <c r="O12" s="73">
        <f t="shared" si="6"/>
        <v>0</v>
      </c>
      <c r="P12" s="74">
        <f>SUM(D12:O12)</f>
        <v>537838</v>
      </c>
      <c r="Q12" s="75">
        <f t="shared" si="4"/>
        <v>41.969410846664069</v>
      </c>
      <c r="R12" s="76"/>
    </row>
    <row r="13" spans="1:135">
      <c r="A13" s="64"/>
      <c r="B13" s="65">
        <v>322</v>
      </c>
      <c r="C13" s="66" t="s">
        <v>224</v>
      </c>
      <c r="D13" s="67">
        <v>226</v>
      </c>
      <c r="E13" s="67">
        <v>317744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317970</v>
      </c>
      <c r="Q13" s="68">
        <f t="shared" si="4"/>
        <v>24.812329301599689</v>
      </c>
      <c r="R13" s="69"/>
    </row>
    <row r="14" spans="1:135">
      <c r="A14" s="64"/>
      <c r="B14" s="65">
        <v>323.89999999999998</v>
      </c>
      <c r="C14" s="66" t="s">
        <v>156</v>
      </c>
      <c r="D14" s="67">
        <v>36900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16" si="10">SUM(D14:O14)</f>
        <v>36900</v>
      </c>
      <c r="Q14" s="68">
        <f t="shared" si="4"/>
        <v>2.8794381584081155</v>
      </c>
      <c r="R14" s="69"/>
    </row>
    <row r="15" spans="1:135">
      <c r="A15" s="64"/>
      <c r="B15" s="65">
        <v>329.4</v>
      </c>
      <c r="C15" s="66" t="s">
        <v>255</v>
      </c>
      <c r="D15" s="67">
        <v>5711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0"/>
        <v>5711</v>
      </c>
      <c r="Q15" s="68">
        <f t="shared" si="4"/>
        <v>0.44564962934061647</v>
      </c>
      <c r="R15" s="69"/>
    </row>
    <row r="16" spans="1:135">
      <c r="A16" s="64"/>
      <c r="B16" s="65">
        <v>329.5</v>
      </c>
      <c r="C16" s="66" t="s">
        <v>225</v>
      </c>
      <c r="D16" s="67">
        <v>177257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177257</v>
      </c>
      <c r="Q16" s="68">
        <f t="shared" si="4"/>
        <v>13.831993757315646</v>
      </c>
      <c r="R16" s="69"/>
    </row>
    <row r="17" spans="1:18" ht="15.75">
      <c r="A17" s="70" t="s">
        <v>226</v>
      </c>
      <c r="B17" s="71"/>
      <c r="C17" s="72"/>
      <c r="D17" s="73">
        <f t="shared" ref="D17:O17" si="11">SUM(D18:D44)</f>
        <v>3643972</v>
      </c>
      <c r="E17" s="73">
        <f t="shared" si="11"/>
        <v>2503463</v>
      </c>
      <c r="F17" s="73">
        <f t="shared" si="11"/>
        <v>0</v>
      </c>
      <c r="G17" s="73">
        <f t="shared" si="11"/>
        <v>1961842</v>
      </c>
      <c r="H17" s="73">
        <f t="shared" si="11"/>
        <v>0</v>
      </c>
      <c r="I17" s="73">
        <f t="shared" si="11"/>
        <v>93750</v>
      </c>
      <c r="J17" s="73">
        <f t="shared" si="11"/>
        <v>0</v>
      </c>
      <c r="K17" s="73">
        <f t="shared" ref="K17" si="12">SUM(K18:K44)</f>
        <v>0</v>
      </c>
      <c r="L17" s="73">
        <f t="shared" ref="L17" si="13">SUM(L18:L44)</f>
        <v>0</v>
      </c>
      <c r="M17" s="73">
        <f t="shared" si="11"/>
        <v>0</v>
      </c>
      <c r="N17" s="73">
        <f t="shared" ref="N17" si="14">SUM(N18:N44)</f>
        <v>0</v>
      </c>
      <c r="O17" s="73">
        <f t="shared" si="11"/>
        <v>0</v>
      </c>
      <c r="P17" s="74">
        <f>SUM(D17:O17)</f>
        <v>8203027</v>
      </c>
      <c r="Q17" s="75">
        <f t="shared" si="4"/>
        <v>640.11135388216928</v>
      </c>
      <c r="R17" s="76"/>
    </row>
    <row r="18" spans="1:18">
      <c r="A18" s="64"/>
      <c r="B18" s="65">
        <v>331.1</v>
      </c>
      <c r="C18" s="66" t="s">
        <v>106</v>
      </c>
      <c r="D18" s="67">
        <v>10715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>SUM(D18:O18)</f>
        <v>10715</v>
      </c>
      <c r="Q18" s="68">
        <f t="shared" si="4"/>
        <v>0.8361295357003512</v>
      </c>
      <c r="R18" s="69"/>
    </row>
    <row r="19" spans="1:18">
      <c r="A19" s="64"/>
      <c r="B19" s="65">
        <v>331.2</v>
      </c>
      <c r="C19" s="66" t="s">
        <v>22</v>
      </c>
      <c r="D19" s="67">
        <v>188988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>SUM(D19:O19)</f>
        <v>188988</v>
      </c>
      <c r="Q19" s="68">
        <f t="shared" si="4"/>
        <v>14.747405384315256</v>
      </c>
      <c r="R19" s="69"/>
    </row>
    <row r="20" spans="1:18">
      <c r="A20" s="64"/>
      <c r="B20" s="65">
        <v>331.62</v>
      </c>
      <c r="C20" s="66" t="s">
        <v>273</v>
      </c>
      <c r="D20" s="67">
        <v>66059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ref="P20:P36" si="15">SUM(D20:O20)</f>
        <v>66059</v>
      </c>
      <c r="Q20" s="68">
        <f t="shared" si="4"/>
        <v>5.1548185719859543</v>
      </c>
      <c r="R20" s="69"/>
    </row>
    <row r="21" spans="1:18">
      <c r="A21" s="64"/>
      <c r="B21" s="65">
        <v>331.65</v>
      </c>
      <c r="C21" s="66" t="s">
        <v>28</v>
      </c>
      <c r="D21" s="67">
        <v>95489</v>
      </c>
      <c r="E21" s="67">
        <v>46885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5"/>
        <v>142374</v>
      </c>
      <c r="Q21" s="68">
        <f t="shared" si="4"/>
        <v>11.109949278189621</v>
      </c>
      <c r="R21" s="69"/>
    </row>
    <row r="22" spans="1:18">
      <c r="A22" s="64"/>
      <c r="B22" s="65">
        <v>334.1</v>
      </c>
      <c r="C22" s="66" t="s">
        <v>26</v>
      </c>
      <c r="D22" s="67">
        <v>114552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5"/>
        <v>114552</v>
      </c>
      <c r="Q22" s="68">
        <f t="shared" si="4"/>
        <v>8.9388997268825587</v>
      </c>
      <c r="R22" s="69"/>
    </row>
    <row r="23" spans="1:18">
      <c r="A23" s="64"/>
      <c r="B23" s="65">
        <v>334.2</v>
      </c>
      <c r="C23" s="66" t="s">
        <v>89</v>
      </c>
      <c r="D23" s="67">
        <v>287514</v>
      </c>
      <c r="E23" s="67">
        <v>119856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5"/>
        <v>407370</v>
      </c>
      <c r="Q23" s="68">
        <f t="shared" si="4"/>
        <v>31.788529067499024</v>
      </c>
      <c r="R23" s="69"/>
    </row>
    <row r="24" spans="1:18">
      <c r="A24" s="64"/>
      <c r="B24" s="65">
        <v>334.34</v>
      </c>
      <c r="C24" s="66" t="s">
        <v>90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93750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5"/>
        <v>93750</v>
      </c>
      <c r="Q24" s="68">
        <f t="shared" si="4"/>
        <v>7.3156457276628952</v>
      </c>
      <c r="R24" s="69"/>
    </row>
    <row r="25" spans="1:18">
      <c r="A25" s="64"/>
      <c r="B25" s="65">
        <v>334.35</v>
      </c>
      <c r="C25" s="66" t="s">
        <v>131</v>
      </c>
      <c r="D25" s="67">
        <v>0</v>
      </c>
      <c r="E25" s="67">
        <v>0</v>
      </c>
      <c r="F25" s="67">
        <v>0</v>
      </c>
      <c r="G25" s="67">
        <v>1961842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5"/>
        <v>1961842</v>
      </c>
      <c r="Q25" s="68">
        <f t="shared" si="4"/>
        <v>153.08950448692937</v>
      </c>
      <c r="R25" s="69"/>
    </row>
    <row r="26" spans="1:18">
      <c r="A26" s="64"/>
      <c r="B26" s="65">
        <v>334.39</v>
      </c>
      <c r="C26" s="66" t="s">
        <v>29</v>
      </c>
      <c r="D26" s="67">
        <v>5250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5"/>
        <v>5250</v>
      </c>
      <c r="Q26" s="68">
        <f t="shared" si="4"/>
        <v>0.40967616074912211</v>
      </c>
      <c r="R26" s="69"/>
    </row>
    <row r="27" spans="1:18">
      <c r="A27" s="64"/>
      <c r="B27" s="65">
        <v>334.7</v>
      </c>
      <c r="C27" s="66" t="s">
        <v>31</v>
      </c>
      <c r="D27" s="67">
        <v>24082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24082</v>
      </c>
      <c r="Q27" s="68">
        <f t="shared" si="4"/>
        <v>1.8792040577448303</v>
      </c>
      <c r="R27" s="69"/>
    </row>
    <row r="28" spans="1:18">
      <c r="A28" s="64"/>
      <c r="B28" s="65">
        <v>334.82</v>
      </c>
      <c r="C28" s="66" t="s">
        <v>233</v>
      </c>
      <c r="D28" s="67">
        <v>180437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180437</v>
      </c>
      <c r="Q28" s="68">
        <f t="shared" si="4"/>
        <v>14.080140460397971</v>
      </c>
      <c r="R28" s="69"/>
    </row>
    <row r="29" spans="1:18">
      <c r="A29" s="64"/>
      <c r="B29" s="65">
        <v>335.12099999999998</v>
      </c>
      <c r="C29" s="66" t="s">
        <v>227</v>
      </c>
      <c r="D29" s="67">
        <v>378291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378291</v>
      </c>
      <c r="Q29" s="68">
        <f t="shared" si="4"/>
        <v>29.519391338275458</v>
      </c>
      <c r="R29" s="69"/>
    </row>
    <row r="30" spans="1:18">
      <c r="A30" s="64"/>
      <c r="B30" s="65">
        <v>335.13</v>
      </c>
      <c r="C30" s="66" t="s">
        <v>133</v>
      </c>
      <c r="D30" s="67">
        <v>24989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24989</v>
      </c>
      <c r="Q30" s="68">
        <f t="shared" si="4"/>
        <v>1.949980491611393</v>
      </c>
      <c r="R30" s="69"/>
    </row>
    <row r="31" spans="1:18">
      <c r="A31" s="64"/>
      <c r="B31" s="65">
        <v>335.14</v>
      </c>
      <c r="C31" s="66" t="s">
        <v>134</v>
      </c>
      <c r="D31" s="67">
        <v>11764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11764</v>
      </c>
      <c r="Q31" s="68">
        <f t="shared" si="4"/>
        <v>0.91798673429574718</v>
      </c>
      <c r="R31" s="69"/>
    </row>
    <row r="32" spans="1:18">
      <c r="A32" s="64"/>
      <c r="B32" s="65">
        <v>335.15</v>
      </c>
      <c r="C32" s="66" t="s">
        <v>135</v>
      </c>
      <c r="D32" s="67">
        <v>1658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1658</v>
      </c>
      <c r="Q32" s="68">
        <f t="shared" si="4"/>
        <v>0.12937963324229418</v>
      </c>
      <c r="R32" s="69"/>
    </row>
    <row r="33" spans="1:18">
      <c r="A33" s="64"/>
      <c r="B33" s="65">
        <v>335.16</v>
      </c>
      <c r="C33" s="66" t="s">
        <v>258</v>
      </c>
      <c r="D33" s="67">
        <v>223250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223250</v>
      </c>
      <c r="Q33" s="68">
        <f t="shared" si="4"/>
        <v>17.420991026141241</v>
      </c>
      <c r="R33" s="69"/>
    </row>
    <row r="34" spans="1:18">
      <c r="A34" s="64"/>
      <c r="B34" s="65">
        <v>335.18</v>
      </c>
      <c r="C34" s="66" t="s">
        <v>228</v>
      </c>
      <c r="D34" s="67">
        <v>1600362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1600362</v>
      </c>
      <c r="Q34" s="68">
        <f t="shared" si="4"/>
        <v>124.88193523214983</v>
      </c>
      <c r="R34" s="69"/>
    </row>
    <row r="35" spans="1:18">
      <c r="A35" s="64"/>
      <c r="B35" s="65">
        <v>335.22</v>
      </c>
      <c r="C35" s="66" t="s">
        <v>38</v>
      </c>
      <c r="D35" s="67">
        <v>0</v>
      </c>
      <c r="E35" s="67">
        <v>145007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145007</v>
      </c>
      <c r="Q35" s="68">
        <f t="shared" si="4"/>
        <v>11.315411626999611</v>
      </c>
      <c r="R35" s="69"/>
    </row>
    <row r="36" spans="1:18">
      <c r="A36" s="64"/>
      <c r="B36" s="65">
        <v>335.29</v>
      </c>
      <c r="C36" s="66" t="s">
        <v>113</v>
      </c>
      <c r="D36" s="67">
        <v>0</v>
      </c>
      <c r="E36" s="67">
        <v>104832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104832</v>
      </c>
      <c r="Q36" s="68">
        <f t="shared" si="4"/>
        <v>8.1804135778384701</v>
      </c>
      <c r="R36" s="69"/>
    </row>
    <row r="37" spans="1:18">
      <c r="A37" s="64"/>
      <c r="B37" s="65">
        <v>335.43</v>
      </c>
      <c r="C37" s="66" t="s">
        <v>234</v>
      </c>
      <c r="D37" s="67">
        <v>0</v>
      </c>
      <c r="E37" s="67">
        <v>1152949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ref="P37:P44" si="16">SUM(D37:O37)</f>
        <v>1152949</v>
      </c>
      <c r="Q37" s="68">
        <f t="shared" ref="Q37:Q68" si="17">(P37/Q$103)</f>
        <v>89.968708544674215</v>
      </c>
      <c r="R37" s="69"/>
    </row>
    <row r="38" spans="1:18">
      <c r="A38" s="64"/>
      <c r="B38" s="65">
        <v>335.44</v>
      </c>
      <c r="C38" s="66" t="s">
        <v>235</v>
      </c>
      <c r="D38" s="67">
        <v>0</v>
      </c>
      <c r="E38" s="67">
        <v>499227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6"/>
        <v>499227</v>
      </c>
      <c r="Q38" s="68">
        <f t="shared" si="17"/>
        <v>38.956457276628953</v>
      </c>
      <c r="R38" s="69"/>
    </row>
    <row r="39" spans="1:18">
      <c r="A39" s="64"/>
      <c r="B39" s="65">
        <v>335.45</v>
      </c>
      <c r="C39" s="66" t="s">
        <v>236</v>
      </c>
      <c r="D39" s="67">
        <v>0</v>
      </c>
      <c r="E39" s="67">
        <v>7011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6"/>
        <v>7011</v>
      </c>
      <c r="Q39" s="68">
        <f t="shared" si="17"/>
        <v>0.54709325009754195</v>
      </c>
      <c r="R39" s="69"/>
    </row>
    <row r="40" spans="1:18">
      <c r="A40" s="64"/>
      <c r="B40" s="65">
        <v>335.5</v>
      </c>
      <c r="C40" s="66" t="s">
        <v>259</v>
      </c>
      <c r="D40" s="67">
        <v>0</v>
      </c>
      <c r="E40" s="67">
        <v>350000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6"/>
        <v>350000</v>
      </c>
      <c r="Q40" s="68">
        <f t="shared" si="17"/>
        <v>27.311744049941474</v>
      </c>
      <c r="R40" s="69"/>
    </row>
    <row r="41" spans="1:18">
      <c r="A41" s="64"/>
      <c r="B41" s="65">
        <v>336</v>
      </c>
      <c r="C41" s="66" t="s">
        <v>4</v>
      </c>
      <c r="D41" s="67">
        <v>221279</v>
      </c>
      <c r="E41" s="67">
        <v>77696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6"/>
        <v>298975</v>
      </c>
      <c r="Q41" s="68">
        <f t="shared" si="17"/>
        <v>23.330081935232151</v>
      </c>
      <c r="R41" s="69"/>
    </row>
    <row r="42" spans="1:18">
      <c r="A42" s="64"/>
      <c r="B42" s="65">
        <v>337.2</v>
      </c>
      <c r="C42" s="66" t="s">
        <v>42</v>
      </c>
      <c r="D42" s="67">
        <v>150256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6"/>
        <v>150256</v>
      </c>
      <c r="Q42" s="68">
        <f t="shared" si="17"/>
        <v>11.725009754194303</v>
      </c>
      <c r="R42" s="69"/>
    </row>
    <row r="43" spans="1:18">
      <c r="A43" s="64"/>
      <c r="B43" s="65">
        <v>337.7</v>
      </c>
      <c r="C43" s="66" t="s">
        <v>115</v>
      </c>
      <c r="D43" s="67">
        <v>30987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6"/>
        <v>30987</v>
      </c>
      <c r="Q43" s="68">
        <f t="shared" si="17"/>
        <v>2.4180257510729612</v>
      </c>
      <c r="R43" s="69"/>
    </row>
    <row r="44" spans="1:18">
      <c r="A44" s="64"/>
      <c r="B44" s="65">
        <v>338</v>
      </c>
      <c r="C44" s="66" t="s">
        <v>43</v>
      </c>
      <c r="D44" s="67">
        <v>28050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6"/>
        <v>28050</v>
      </c>
      <c r="Q44" s="68">
        <f t="shared" si="17"/>
        <v>2.188841201716738</v>
      </c>
      <c r="R44" s="69"/>
    </row>
    <row r="45" spans="1:18" ht="15.75">
      <c r="A45" s="70" t="s">
        <v>49</v>
      </c>
      <c r="B45" s="71"/>
      <c r="C45" s="72"/>
      <c r="D45" s="73">
        <f t="shared" ref="D45:O45" si="18">SUM(D46:D80)</f>
        <v>1839769</v>
      </c>
      <c r="E45" s="73">
        <f t="shared" si="18"/>
        <v>34975</v>
      </c>
      <c r="F45" s="73">
        <f t="shared" si="18"/>
        <v>0</v>
      </c>
      <c r="G45" s="73">
        <f t="shared" si="18"/>
        <v>15000</v>
      </c>
      <c r="H45" s="73">
        <f t="shared" si="18"/>
        <v>0</v>
      </c>
      <c r="I45" s="73">
        <f t="shared" si="18"/>
        <v>982817</v>
      </c>
      <c r="J45" s="73">
        <f t="shared" si="18"/>
        <v>0</v>
      </c>
      <c r="K45" s="73">
        <f t="shared" ref="K45" si="19">SUM(K46:K80)</f>
        <v>0</v>
      </c>
      <c r="L45" s="73">
        <f t="shared" ref="L45" si="20">SUM(L46:L80)</f>
        <v>0</v>
      </c>
      <c r="M45" s="73">
        <f t="shared" si="18"/>
        <v>0</v>
      </c>
      <c r="N45" s="73">
        <f t="shared" ref="N45" si="21">SUM(N46:N80)</f>
        <v>0</v>
      </c>
      <c r="O45" s="73">
        <f t="shared" si="18"/>
        <v>0</v>
      </c>
      <c r="P45" s="73">
        <f>SUM(D45:O45)</f>
        <v>2872561</v>
      </c>
      <c r="Q45" s="75">
        <f t="shared" si="17"/>
        <v>224.15614514241125</v>
      </c>
      <c r="R45" s="76"/>
    </row>
    <row r="46" spans="1:18">
      <c r="A46" s="64"/>
      <c r="B46" s="65">
        <v>341.15</v>
      </c>
      <c r="C46" s="66" t="s">
        <v>138</v>
      </c>
      <c r="D46" s="67">
        <v>0</v>
      </c>
      <c r="E46" s="67">
        <v>34975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ref="P46:P80" si="22">SUM(D46:O46)</f>
        <v>34975</v>
      </c>
      <c r="Q46" s="68">
        <f t="shared" si="17"/>
        <v>2.7292235661334372</v>
      </c>
      <c r="R46" s="69"/>
    </row>
    <row r="47" spans="1:18">
      <c r="A47" s="64"/>
      <c r="B47" s="65">
        <v>341.16</v>
      </c>
      <c r="C47" s="66" t="s">
        <v>260</v>
      </c>
      <c r="D47" s="67">
        <v>20416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2"/>
        <v>20416</v>
      </c>
      <c r="Q47" s="68">
        <f t="shared" si="17"/>
        <v>1.5931330472103005</v>
      </c>
      <c r="R47" s="69"/>
    </row>
    <row r="48" spans="1:18">
      <c r="A48" s="64"/>
      <c r="B48" s="65">
        <v>341.3</v>
      </c>
      <c r="C48" s="66" t="s">
        <v>261</v>
      </c>
      <c r="D48" s="67">
        <v>104740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2"/>
        <v>104740</v>
      </c>
      <c r="Q48" s="68">
        <f t="shared" si="17"/>
        <v>8.1732344908310566</v>
      </c>
      <c r="R48" s="69"/>
    </row>
    <row r="49" spans="1:18">
      <c r="A49" s="64"/>
      <c r="B49" s="65">
        <v>341.51</v>
      </c>
      <c r="C49" s="66" t="s">
        <v>139</v>
      </c>
      <c r="D49" s="67">
        <v>126619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2"/>
        <v>126619</v>
      </c>
      <c r="Q49" s="68">
        <f t="shared" si="17"/>
        <v>9.8805306281701135</v>
      </c>
      <c r="R49" s="69"/>
    </row>
    <row r="50" spans="1:18">
      <c r="A50" s="64"/>
      <c r="B50" s="65">
        <v>341.52</v>
      </c>
      <c r="C50" s="66" t="s">
        <v>140</v>
      </c>
      <c r="D50" s="67">
        <v>10991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2"/>
        <v>10991</v>
      </c>
      <c r="Q50" s="68">
        <f t="shared" si="17"/>
        <v>0.85766679672259072</v>
      </c>
      <c r="R50" s="69"/>
    </row>
    <row r="51" spans="1:18">
      <c r="A51" s="64"/>
      <c r="B51" s="65">
        <v>341.53</v>
      </c>
      <c r="C51" s="66" t="s">
        <v>141</v>
      </c>
      <c r="D51" s="67">
        <v>66608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2"/>
        <v>66608</v>
      </c>
      <c r="Q51" s="68">
        <f t="shared" si="17"/>
        <v>5.1976589933671482</v>
      </c>
      <c r="R51" s="69"/>
    </row>
    <row r="52" spans="1:18">
      <c r="A52" s="64"/>
      <c r="B52" s="65">
        <v>341.55</v>
      </c>
      <c r="C52" s="66" t="s">
        <v>142</v>
      </c>
      <c r="D52" s="67">
        <v>1197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2"/>
        <v>1197</v>
      </c>
      <c r="Q52" s="68">
        <f t="shared" si="17"/>
        <v>9.3406164650799844E-2</v>
      </c>
      <c r="R52" s="69"/>
    </row>
    <row r="53" spans="1:18">
      <c r="A53" s="64"/>
      <c r="B53" s="65">
        <v>341.8</v>
      </c>
      <c r="C53" s="66" t="s">
        <v>144</v>
      </c>
      <c r="D53" s="67">
        <v>23642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2"/>
        <v>23642</v>
      </c>
      <c r="Q53" s="68">
        <f t="shared" si="17"/>
        <v>1.8448692937963325</v>
      </c>
      <c r="R53" s="69"/>
    </row>
    <row r="54" spans="1:18">
      <c r="A54" s="64"/>
      <c r="B54" s="65">
        <v>341.9</v>
      </c>
      <c r="C54" s="66" t="s">
        <v>145</v>
      </c>
      <c r="D54" s="67">
        <v>142674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2"/>
        <v>142674</v>
      </c>
      <c r="Q54" s="68">
        <f t="shared" si="17"/>
        <v>11.133359344518142</v>
      </c>
      <c r="R54" s="69"/>
    </row>
    <row r="55" spans="1:18">
      <c r="A55" s="64"/>
      <c r="B55" s="65">
        <v>342.1</v>
      </c>
      <c r="C55" s="66" t="s">
        <v>59</v>
      </c>
      <c r="D55" s="67">
        <v>60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2"/>
        <v>60</v>
      </c>
      <c r="Q55" s="68">
        <f t="shared" si="17"/>
        <v>4.6820132657042525E-3</v>
      </c>
      <c r="R55" s="69"/>
    </row>
    <row r="56" spans="1:18">
      <c r="A56" s="64"/>
      <c r="B56" s="65">
        <v>342.3</v>
      </c>
      <c r="C56" s="66" t="s">
        <v>94</v>
      </c>
      <c r="D56" s="67">
        <v>354815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2"/>
        <v>354815</v>
      </c>
      <c r="Q56" s="68">
        <f t="shared" si="17"/>
        <v>27.687475614514241</v>
      </c>
      <c r="R56" s="69"/>
    </row>
    <row r="57" spans="1:18">
      <c r="A57" s="64"/>
      <c r="B57" s="65">
        <v>342.4</v>
      </c>
      <c r="C57" s="66" t="s">
        <v>274</v>
      </c>
      <c r="D57" s="67">
        <v>2260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2"/>
        <v>2260</v>
      </c>
      <c r="Q57" s="68">
        <f t="shared" si="17"/>
        <v>0.17635583300819352</v>
      </c>
      <c r="R57" s="69"/>
    </row>
    <row r="58" spans="1:18">
      <c r="A58" s="64"/>
      <c r="B58" s="65">
        <v>342.6</v>
      </c>
      <c r="C58" s="66" t="s">
        <v>60</v>
      </c>
      <c r="D58" s="67">
        <v>389156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2"/>
        <v>389156</v>
      </c>
      <c r="Q58" s="68">
        <f t="shared" si="17"/>
        <v>30.367225907140071</v>
      </c>
      <c r="R58" s="69"/>
    </row>
    <row r="59" spans="1:18">
      <c r="A59" s="64"/>
      <c r="B59" s="65">
        <v>342.9</v>
      </c>
      <c r="C59" s="66" t="s">
        <v>264</v>
      </c>
      <c r="D59" s="67">
        <v>18550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2"/>
        <v>18550</v>
      </c>
      <c r="Q59" s="68">
        <f t="shared" si="17"/>
        <v>1.4475224346468982</v>
      </c>
      <c r="R59" s="69"/>
    </row>
    <row r="60" spans="1:18">
      <c r="A60" s="64"/>
      <c r="B60" s="65">
        <v>343.4</v>
      </c>
      <c r="C60" s="66" t="s">
        <v>61</v>
      </c>
      <c r="D60" s="67">
        <v>106582</v>
      </c>
      <c r="E60" s="67">
        <v>0</v>
      </c>
      <c r="F60" s="67">
        <v>0</v>
      </c>
      <c r="G60" s="67">
        <v>0</v>
      </c>
      <c r="H60" s="67">
        <v>0</v>
      </c>
      <c r="I60" s="67">
        <v>982817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1089399</v>
      </c>
      <c r="Q60" s="68">
        <f t="shared" si="17"/>
        <v>85.009676160749123</v>
      </c>
      <c r="R60" s="69"/>
    </row>
    <row r="61" spans="1:18">
      <c r="A61" s="64"/>
      <c r="B61" s="65">
        <v>343.8</v>
      </c>
      <c r="C61" s="66" t="s">
        <v>62</v>
      </c>
      <c r="D61" s="67">
        <v>14850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14850</v>
      </c>
      <c r="Q61" s="68">
        <f t="shared" si="17"/>
        <v>1.1587982832618027</v>
      </c>
      <c r="R61" s="69"/>
    </row>
    <row r="62" spans="1:18">
      <c r="A62" s="64"/>
      <c r="B62" s="65">
        <v>346.4</v>
      </c>
      <c r="C62" s="66" t="s">
        <v>63</v>
      </c>
      <c r="D62" s="67">
        <v>35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35</v>
      </c>
      <c r="Q62" s="68">
        <f t="shared" si="17"/>
        <v>2.7311744049941474E-3</v>
      </c>
      <c r="R62" s="69"/>
    </row>
    <row r="63" spans="1:18">
      <c r="A63" s="64"/>
      <c r="B63" s="65">
        <v>348.12</v>
      </c>
      <c r="C63" s="66" t="s">
        <v>147</v>
      </c>
      <c r="D63" s="67">
        <v>1174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ref="P63:P75" si="23">SUM(D63:O63)</f>
        <v>1174</v>
      </c>
      <c r="Q63" s="68">
        <f t="shared" si="17"/>
        <v>9.1611392898946542E-2</v>
      </c>
      <c r="R63" s="69"/>
    </row>
    <row r="64" spans="1:18">
      <c r="A64" s="64"/>
      <c r="B64" s="65">
        <v>348.13</v>
      </c>
      <c r="C64" s="66" t="s">
        <v>148</v>
      </c>
      <c r="D64" s="67">
        <v>3236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3"/>
        <v>3236</v>
      </c>
      <c r="Q64" s="68">
        <f t="shared" si="17"/>
        <v>0.25251658213031603</v>
      </c>
      <c r="R64" s="69"/>
    </row>
    <row r="65" spans="1:18">
      <c r="A65" s="64"/>
      <c r="B65" s="65">
        <v>348.22</v>
      </c>
      <c r="C65" s="66" t="s">
        <v>237</v>
      </c>
      <c r="D65" s="67">
        <v>565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3"/>
        <v>565</v>
      </c>
      <c r="Q65" s="68">
        <f t="shared" si="17"/>
        <v>4.408895825204838E-2</v>
      </c>
      <c r="R65" s="69"/>
    </row>
    <row r="66" spans="1:18">
      <c r="A66" s="64"/>
      <c r="B66" s="65">
        <v>348.23</v>
      </c>
      <c r="C66" s="66" t="s">
        <v>267</v>
      </c>
      <c r="D66" s="67">
        <v>5820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3"/>
        <v>5820</v>
      </c>
      <c r="Q66" s="68">
        <f t="shared" si="17"/>
        <v>0.45415528677331252</v>
      </c>
      <c r="R66" s="69"/>
    </row>
    <row r="67" spans="1:18">
      <c r="A67" s="64"/>
      <c r="B67" s="65">
        <v>348.31</v>
      </c>
      <c r="C67" s="66" t="s">
        <v>238</v>
      </c>
      <c r="D67" s="67">
        <v>42670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3"/>
        <v>42670</v>
      </c>
      <c r="Q67" s="68">
        <f t="shared" si="17"/>
        <v>3.3296917674600079</v>
      </c>
      <c r="R67" s="69"/>
    </row>
    <row r="68" spans="1:18">
      <c r="A68" s="64"/>
      <c r="B68" s="65">
        <v>348.32</v>
      </c>
      <c r="C68" s="66" t="s">
        <v>239</v>
      </c>
      <c r="D68" s="67">
        <v>1085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3"/>
        <v>1085</v>
      </c>
      <c r="Q68" s="68">
        <f t="shared" si="17"/>
        <v>8.4666406554818566E-2</v>
      </c>
      <c r="R68" s="69"/>
    </row>
    <row r="69" spans="1:18">
      <c r="A69" s="64"/>
      <c r="B69" s="65">
        <v>348.41</v>
      </c>
      <c r="C69" s="66" t="s">
        <v>240</v>
      </c>
      <c r="D69" s="67">
        <v>13015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3"/>
        <v>13015</v>
      </c>
      <c r="Q69" s="68">
        <f t="shared" ref="Q69:Q100" si="24">(P69/Q$103)</f>
        <v>1.0156067108856808</v>
      </c>
      <c r="R69" s="69"/>
    </row>
    <row r="70" spans="1:18">
      <c r="A70" s="64"/>
      <c r="B70" s="65">
        <v>348.42</v>
      </c>
      <c r="C70" s="66" t="s">
        <v>241</v>
      </c>
      <c r="D70" s="67">
        <v>3192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3"/>
        <v>3192</v>
      </c>
      <c r="Q70" s="68">
        <f t="shared" si="24"/>
        <v>0.24908310573546624</v>
      </c>
      <c r="R70" s="69"/>
    </row>
    <row r="71" spans="1:18">
      <c r="A71" s="64"/>
      <c r="B71" s="65">
        <v>348.52</v>
      </c>
      <c r="C71" s="66" t="s">
        <v>243</v>
      </c>
      <c r="D71" s="67">
        <v>36746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3"/>
        <v>36746</v>
      </c>
      <c r="Q71" s="68">
        <f t="shared" si="24"/>
        <v>2.8674209910261412</v>
      </c>
      <c r="R71" s="69"/>
    </row>
    <row r="72" spans="1:18">
      <c r="A72" s="64"/>
      <c r="B72" s="65">
        <v>348.53</v>
      </c>
      <c r="C72" s="66" t="s">
        <v>244</v>
      </c>
      <c r="D72" s="67">
        <v>109342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3"/>
        <v>109342</v>
      </c>
      <c r="Q72" s="68">
        <f t="shared" si="24"/>
        <v>8.5323449083105736</v>
      </c>
      <c r="R72" s="69"/>
    </row>
    <row r="73" spans="1:18">
      <c r="A73" s="64"/>
      <c r="B73" s="65">
        <v>348.62</v>
      </c>
      <c r="C73" s="66" t="s">
        <v>245</v>
      </c>
      <c r="D73" s="67">
        <v>4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3"/>
        <v>4</v>
      </c>
      <c r="Q73" s="68">
        <f t="shared" si="24"/>
        <v>3.1213421771361687E-4</v>
      </c>
      <c r="R73" s="69"/>
    </row>
    <row r="74" spans="1:18">
      <c r="A74" s="64"/>
      <c r="B74" s="65">
        <v>348.71</v>
      </c>
      <c r="C74" s="66" t="s">
        <v>246</v>
      </c>
      <c r="D74" s="67">
        <v>26365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3"/>
        <v>26365</v>
      </c>
      <c r="Q74" s="68">
        <f t="shared" si="24"/>
        <v>2.0573546625048773</v>
      </c>
      <c r="R74" s="69"/>
    </row>
    <row r="75" spans="1:18">
      <c r="A75" s="64"/>
      <c r="B75" s="65">
        <v>348.72</v>
      </c>
      <c r="C75" s="66" t="s">
        <v>247</v>
      </c>
      <c r="D75" s="67">
        <v>2910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3"/>
        <v>2910</v>
      </c>
      <c r="Q75" s="68">
        <f t="shared" si="24"/>
        <v>0.22707764338665626</v>
      </c>
      <c r="R75" s="69"/>
    </row>
    <row r="76" spans="1:18">
      <c r="A76" s="64"/>
      <c r="B76" s="65">
        <v>348.85</v>
      </c>
      <c r="C76" s="66" t="s">
        <v>164</v>
      </c>
      <c r="D76" s="67">
        <v>25860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25860</v>
      </c>
      <c r="Q76" s="68">
        <f t="shared" si="24"/>
        <v>2.017947717518533</v>
      </c>
      <c r="R76" s="69"/>
    </row>
    <row r="77" spans="1:18">
      <c r="A77" s="64"/>
      <c r="B77" s="65">
        <v>348.88</v>
      </c>
      <c r="C77" s="66" t="s">
        <v>150</v>
      </c>
      <c r="D77" s="67">
        <v>37409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37409</v>
      </c>
      <c r="Q77" s="68">
        <f t="shared" si="24"/>
        <v>2.9191572376121733</v>
      </c>
      <c r="R77" s="69"/>
    </row>
    <row r="78" spans="1:18">
      <c r="A78" s="64"/>
      <c r="B78" s="65">
        <v>348.93</v>
      </c>
      <c r="C78" s="66" t="s">
        <v>165</v>
      </c>
      <c r="D78" s="67">
        <v>102342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102342</v>
      </c>
      <c r="Q78" s="68">
        <f t="shared" si="24"/>
        <v>7.986110027311744</v>
      </c>
      <c r="R78" s="69"/>
    </row>
    <row r="79" spans="1:18">
      <c r="A79" s="64"/>
      <c r="B79" s="65">
        <v>348.99</v>
      </c>
      <c r="C79" s="66" t="s">
        <v>151</v>
      </c>
      <c r="D79" s="67">
        <v>5839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5839</v>
      </c>
      <c r="Q79" s="68">
        <f t="shared" si="24"/>
        <v>0.4556379243074522</v>
      </c>
      <c r="R79" s="69"/>
    </row>
    <row r="80" spans="1:18">
      <c r="A80" s="64"/>
      <c r="B80" s="65">
        <v>349</v>
      </c>
      <c r="C80" s="66" t="s">
        <v>229</v>
      </c>
      <c r="D80" s="67">
        <v>39000</v>
      </c>
      <c r="E80" s="67">
        <v>0</v>
      </c>
      <c r="F80" s="67">
        <v>0</v>
      </c>
      <c r="G80" s="67">
        <v>15000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54000</v>
      </c>
      <c r="Q80" s="68">
        <f t="shared" si="24"/>
        <v>4.2138119391338273</v>
      </c>
      <c r="R80" s="69"/>
    </row>
    <row r="81" spans="1:18" ht="15.75">
      <c r="A81" s="70" t="s">
        <v>50</v>
      </c>
      <c r="B81" s="71"/>
      <c r="C81" s="72"/>
      <c r="D81" s="73">
        <f t="shared" ref="D81:O81" si="25">SUM(D82:D89)</f>
        <v>339966</v>
      </c>
      <c r="E81" s="73">
        <f t="shared" si="25"/>
        <v>0</v>
      </c>
      <c r="F81" s="73">
        <f t="shared" si="25"/>
        <v>0</v>
      </c>
      <c r="G81" s="73">
        <f t="shared" si="25"/>
        <v>0</v>
      </c>
      <c r="H81" s="73">
        <f t="shared" si="25"/>
        <v>0</v>
      </c>
      <c r="I81" s="73">
        <f t="shared" si="25"/>
        <v>0</v>
      </c>
      <c r="J81" s="73">
        <f t="shared" si="25"/>
        <v>0</v>
      </c>
      <c r="K81" s="73">
        <f t="shared" ref="K81" si="26">SUM(K82:K89)</f>
        <v>0</v>
      </c>
      <c r="L81" s="73">
        <f t="shared" ref="L81" si="27">SUM(L82:L89)</f>
        <v>0</v>
      </c>
      <c r="M81" s="73">
        <f t="shared" si="25"/>
        <v>0</v>
      </c>
      <c r="N81" s="73">
        <f t="shared" ref="N81" si="28">SUM(N82:N89)</f>
        <v>0</v>
      </c>
      <c r="O81" s="73">
        <f t="shared" si="25"/>
        <v>0</v>
      </c>
      <c r="P81" s="73">
        <f>SUM(D81:O81)</f>
        <v>339966</v>
      </c>
      <c r="Q81" s="75">
        <f t="shared" si="24"/>
        <v>26.528755364806866</v>
      </c>
      <c r="R81" s="76"/>
    </row>
    <row r="82" spans="1:18">
      <c r="A82" s="77"/>
      <c r="B82" s="78">
        <v>351.1</v>
      </c>
      <c r="C82" s="79" t="s">
        <v>68</v>
      </c>
      <c r="D82" s="67">
        <v>72754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>SUM(D82:O82)</f>
        <v>72754</v>
      </c>
      <c r="Q82" s="68">
        <f t="shared" si="24"/>
        <v>5.67725321888412</v>
      </c>
      <c r="R82" s="69"/>
    </row>
    <row r="83" spans="1:18">
      <c r="A83" s="77"/>
      <c r="B83" s="78">
        <v>351.2</v>
      </c>
      <c r="C83" s="79" t="s">
        <v>248</v>
      </c>
      <c r="D83" s="67">
        <v>3161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ref="P83:P89" si="29">SUM(D83:O83)</f>
        <v>3161</v>
      </c>
      <c r="Q83" s="68">
        <f t="shared" si="24"/>
        <v>0.24666406554818571</v>
      </c>
      <c r="R83" s="69"/>
    </row>
    <row r="84" spans="1:18">
      <c r="A84" s="77"/>
      <c r="B84" s="78">
        <v>351.5</v>
      </c>
      <c r="C84" s="79" t="s">
        <v>197</v>
      </c>
      <c r="D84" s="67">
        <v>187000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9"/>
        <v>187000</v>
      </c>
      <c r="Q84" s="68">
        <f t="shared" si="24"/>
        <v>14.592274678111588</v>
      </c>
      <c r="R84" s="69"/>
    </row>
    <row r="85" spans="1:18">
      <c r="A85" s="77"/>
      <c r="B85" s="78">
        <v>351.6</v>
      </c>
      <c r="C85" s="79" t="s">
        <v>249</v>
      </c>
      <c r="D85" s="67">
        <v>50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9"/>
        <v>50</v>
      </c>
      <c r="Q85" s="68">
        <f t="shared" si="24"/>
        <v>3.9016777214202106E-3</v>
      </c>
      <c r="R85" s="69"/>
    </row>
    <row r="86" spans="1:18">
      <c r="A86" s="77"/>
      <c r="B86" s="78">
        <v>351.7</v>
      </c>
      <c r="C86" s="79" t="s">
        <v>160</v>
      </c>
      <c r="D86" s="67">
        <v>35373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9"/>
        <v>35373</v>
      </c>
      <c r="Q86" s="68">
        <f t="shared" si="24"/>
        <v>2.7602809207959424</v>
      </c>
      <c r="R86" s="69"/>
    </row>
    <row r="87" spans="1:18">
      <c r="A87" s="77"/>
      <c r="B87" s="78">
        <v>352</v>
      </c>
      <c r="C87" s="79" t="s">
        <v>70</v>
      </c>
      <c r="D87" s="67">
        <v>2126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9"/>
        <v>2126</v>
      </c>
      <c r="Q87" s="68">
        <f t="shared" si="24"/>
        <v>0.16589933671478735</v>
      </c>
      <c r="R87" s="69"/>
    </row>
    <row r="88" spans="1:18">
      <c r="A88" s="77"/>
      <c r="B88" s="78">
        <v>358.2</v>
      </c>
      <c r="C88" s="79" t="s">
        <v>275</v>
      </c>
      <c r="D88" s="67">
        <v>29700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9"/>
        <v>29700</v>
      </c>
      <c r="Q88" s="68">
        <f t="shared" si="24"/>
        <v>2.3175965665236054</v>
      </c>
      <c r="R88" s="69"/>
    </row>
    <row r="89" spans="1:18">
      <c r="A89" s="77"/>
      <c r="B89" s="78">
        <v>359</v>
      </c>
      <c r="C89" s="79" t="s">
        <v>101</v>
      </c>
      <c r="D89" s="67">
        <v>9802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9"/>
        <v>9802</v>
      </c>
      <c r="Q89" s="68">
        <f t="shared" si="24"/>
        <v>0.76488490050721814</v>
      </c>
      <c r="R89" s="69"/>
    </row>
    <row r="90" spans="1:18" ht="15.75">
      <c r="A90" s="70" t="s">
        <v>5</v>
      </c>
      <c r="B90" s="71"/>
      <c r="C90" s="72"/>
      <c r="D90" s="73">
        <f t="shared" ref="D90:O90" si="30">SUM(D91:D98)</f>
        <v>855382</v>
      </c>
      <c r="E90" s="73">
        <f t="shared" si="30"/>
        <v>392484</v>
      </c>
      <c r="F90" s="73">
        <f t="shared" si="30"/>
        <v>0</v>
      </c>
      <c r="G90" s="73">
        <f t="shared" si="30"/>
        <v>158851</v>
      </c>
      <c r="H90" s="73">
        <f t="shared" si="30"/>
        <v>0</v>
      </c>
      <c r="I90" s="73">
        <f t="shared" si="30"/>
        <v>64163</v>
      </c>
      <c r="J90" s="73">
        <f t="shared" si="30"/>
        <v>0</v>
      </c>
      <c r="K90" s="73">
        <f t="shared" ref="K90" si="31">SUM(K91:K98)</f>
        <v>24895516</v>
      </c>
      <c r="L90" s="73">
        <f t="shared" ref="L90" si="32">SUM(L91:L98)</f>
        <v>0</v>
      </c>
      <c r="M90" s="73">
        <f t="shared" si="30"/>
        <v>0</v>
      </c>
      <c r="N90" s="73">
        <f t="shared" ref="N90" si="33">SUM(N91:N98)</f>
        <v>0</v>
      </c>
      <c r="O90" s="73">
        <f t="shared" si="30"/>
        <v>8198</v>
      </c>
      <c r="P90" s="73">
        <f>SUM(D90:O90)</f>
        <v>26374594</v>
      </c>
      <c r="Q90" s="75">
        <f t="shared" si="24"/>
        <v>2058.1033164260634</v>
      </c>
      <c r="R90" s="76"/>
    </row>
    <row r="91" spans="1:18">
      <c r="A91" s="64"/>
      <c r="B91" s="65">
        <v>361.1</v>
      </c>
      <c r="C91" s="66" t="s">
        <v>71</v>
      </c>
      <c r="D91" s="67">
        <v>530722</v>
      </c>
      <c r="E91" s="67">
        <v>354653</v>
      </c>
      <c r="F91" s="67">
        <v>0</v>
      </c>
      <c r="G91" s="67">
        <v>158741</v>
      </c>
      <c r="H91" s="67">
        <v>0</v>
      </c>
      <c r="I91" s="67">
        <v>64048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1108164</v>
      </c>
      <c r="Q91" s="68">
        <f t="shared" si="24"/>
        <v>86.47397580959813</v>
      </c>
      <c r="R91" s="69"/>
    </row>
    <row r="92" spans="1:18">
      <c r="A92" s="64"/>
      <c r="B92" s="65">
        <v>362</v>
      </c>
      <c r="C92" s="66" t="s">
        <v>72</v>
      </c>
      <c r="D92" s="67">
        <v>22835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ref="P92:P98" si="34">SUM(D92:O92)</f>
        <v>22835</v>
      </c>
      <c r="Q92" s="68">
        <f t="shared" si="24"/>
        <v>1.7818962153726101</v>
      </c>
      <c r="R92" s="69"/>
    </row>
    <row r="93" spans="1:18">
      <c r="A93" s="64"/>
      <c r="B93" s="65">
        <v>364</v>
      </c>
      <c r="C93" s="66" t="s">
        <v>153</v>
      </c>
      <c r="D93" s="67">
        <v>8400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34"/>
        <v>8400</v>
      </c>
      <c r="Q93" s="68">
        <f t="shared" si="24"/>
        <v>0.65548185719859542</v>
      </c>
      <c r="R93" s="69"/>
    </row>
    <row r="94" spans="1:18">
      <c r="A94" s="64"/>
      <c r="B94" s="65">
        <v>365</v>
      </c>
      <c r="C94" s="66" t="s">
        <v>204</v>
      </c>
      <c r="D94" s="67">
        <v>118434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34"/>
        <v>118434</v>
      </c>
      <c r="Q94" s="68">
        <f t="shared" si="24"/>
        <v>9.2418259851736249</v>
      </c>
      <c r="R94" s="69"/>
    </row>
    <row r="95" spans="1:18">
      <c r="A95" s="64"/>
      <c r="B95" s="65">
        <v>366</v>
      </c>
      <c r="C95" s="66" t="s">
        <v>75</v>
      </c>
      <c r="D95" s="67">
        <v>13668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6046</v>
      </c>
      <c r="P95" s="67">
        <f t="shared" si="34"/>
        <v>19714</v>
      </c>
      <c r="Q95" s="68">
        <f t="shared" si="24"/>
        <v>1.5383534920015607</v>
      </c>
      <c r="R95" s="69"/>
    </row>
    <row r="96" spans="1:18">
      <c r="A96" s="64"/>
      <c r="B96" s="65">
        <v>369.3</v>
      </c>
      <c r="C96" s="66" t="s">
        <v>167</v>
      </c>
      <c r="D96" s="67">
        <v>138813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34"/>
        <v>138813</v>
      </c>
      <c r="Q96" s="68">
        <f t="shared" si="24"/>
        <v>10.832071790870074</v>
      </c>
      <c r="R96" s="69"/>
    </row>
    <row r="97" spans="1:121">
      <c r="A97" s="64"/>
      <c r="B97" s="65">
        <v>369.35</v>
      </c>
      <c r="C97" s="66" t="s">
        <v>269</v>
      </c>
      <c r="D97" s="67">
        <v>18983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34"/>
        <v>18983</v>
      </c>
      <c r="Q97" s="68">
        <f t="shared" si="24"/>
        <v>1.4813109637143973</v>
      </c>
      <c r="R97" s="69"/>
    </row>
    <row r="98" spans="1:121">
      <c r="A98" s="64"/>
      <c r="B98" s="65">
        <v>369.9</v>
      </c>
      <c r="C98" s="66" t="s">
        <v>76</v>
      </c>
      <c r="D98" s="67">
        <v>3527</v>
      </c>
      <c r="E98" s="67">
        <v>37831</v>
      </c>
      <c r="F98" s="67">
        <v>0</v>
      </c>
      <c r="G98" s="67">
        <v>110</v>
      </c>
      <c r="H98" s="67">
        <v>0</v>
      </c>
      <c r="I98" s="67">
        <v>115</v>
      </c>
      <c r="J98" s="67">
        <v>0</v>
      </c>
      <c r="K98" s="67">
        <v>24895516</v>
      </c>
      <c r="L98" s="67">
        <v>0</v>
      </c>
      <c r="M98" s="67">
        <v>0</v>
      </c>
      <c r="N98" s="67">
        <v>0</v>
      </c>
      <c r="O98" s="67">
        <v>2152</v>
      </c>
      <c r="P98" s="67">
        <f t="shared" si="34"/>
        <v>24939251</v>
      </c>
      <c r="Q98" s="68">
        <f t="shared" si="24"/>
        <v>1946.0984003121341</v>
      </c>
      <c r="R98" s="69"/>
    </row>
    <row r="99" spans="1:121" ht="15.75">
      <c r="A99" s="70" t="s">
        <v>51</v>
      </c>
      <c r="B99" s="71"/>
      <c r="C99" s="72"/>
      <c r="D99" s="73">
        <f t="shared" ref="D99:O99" si="35">SUM(D100:D100)</f>
        <v>3198884</v>
      </c>
      <c r="E99" s="73">
        <f t="shared" si="35"/>
        <v>0</v>
      </c>
      <c r="F99" s="73">
        <f t="shared" si="35"/>
        <v>0</v>
      </c>
      <c r="G99" s="73">
        <f t="shared" si="35"/>
        <v>0</v>
      </c>
      <c r="H99" s="73">
        <f t="shared" si="35"/>
        <v>0</v>
      </c>
      <c r="I99" s="73">
        <f t="shared" si="35"/>
        <v>0</v>
      </c>
      <c r="J99" s="73">
        <f t="shared" si="35"/>
        <v>0</v>
      </c>
      <c r="K99" s="73">
        <f t="shared" si="35"/>
        <v>0</v>
      </c>
      <c r="L99" s="73">
        <f t="shared" si="35"/>
        <v>0</v>
      </c>
      <c r="M99" s="73">
        <f t="shared" si="35"/>
        <v>0</v>
      </c>
      <c r="N99" s="73">
        <f t="shared" si="35"/>
        <v>0</v>
      </c>
      <c r="O99" s="73">
        <f t="shared" si="35"/>
        <v>0</v>
      </c>
      <c r="P99" s="73">
        <f>SUM(D99:O99)</f>
        <v>3198884</v>
      </c>
      <c r="Q99" s="75">
        <f t="shared" si="24"/>
        <v>249.62028872415138</v>
      </c>
      <c r="R99" s="69"/>
    </row>
    <row r="100" spans="1:121" ht="15.75" thickBot="1">
      <c r="A100" s="64"/>
      <c r="B100" s="65">
        <v>381</v>
      </c>
      <c r="C100" s="66" t="s">
        <v>77</v>
      </c>
      <c r="D100" s="67">
        <v>3198884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>SUM(D100:O100)</f>
        <v>3198884</v>
      </c>
      <c r="Q100" s="68">
        <f t="shared" si="24"/>
        <v>249.62028872415138</v>
      </c>
      <c r="R100" s="69"/>
    </row>
    <row r="101" spans="1:121" ht="16.5" thickBot="1">
      <c r="A101" s="80" t="s">
        <v>66</v>
      </c>
      <c r="B101" s="81"/>
      <c r="C101" s="82"/>
      <c r="D101" s="83">
        <f t="shared" ref="D101:O101" si="36">SUM(D5,D12,D17,D45,D81,D90,D99)</f>
        <v>20424151</v>
      </c>
      <c r="E101" s="83">
        <f t="shared" si="36"/>
        <v>7483881</v>
      </c>
      <c r="F101" s="83">
        <f t="shared" si="36"/>
        <v>0</v>
      </c>
      <c r="G101" s="83">
        <f t="shared" si="36"/>
        <v>2972124</v>
      </c>
      <c r="H101" s="83">
        <f t="shared" si="36"/>
        <v>0</v>
      </c>
      <c r="I101" s="83">
        <f t="shared" si="36"/>
        <v>1140730</v>
      </c>
      <c r="J101" s="83">
        <f t="shared" si="36"/>
        <v>0</v>
      </c>
      <c r="K101" s="83">
        <f t="shared" ref="K101" si="37">SUM(K5,K12,K17,K45,K81,K90,K99)</f>
        <v>24895516</v>
      </c>
      <c r="L101" s="83">
        <f t="shared" ref="L101" si="38">SUM(L5,L12,L17,L45,L81,L90,L99)</f>
        <v>0</v>
      </c>
      <c r="M101" s="83">
        <f t="shared" si="36"/>
        <v>0</v>
      </c>
      <c r="N101" s="83">
        <f t="shared" ref="N101" si="39">SUM(N5,N12,N17,N45,N81,N90,N99)</f>
        <v>0</v>
      </c>
      <c r="O101" s="83">
        <f t="shared" si="36"/>
        <v>8198</v>
      </c>
      <c r="P101" s="83">
        <f>SUM(D101:O101)</f>
        <v>56924600</v>
      </c>
      <c r="Q101" s="84">
        <f t="shared" ref="Q101" si="40">(P101/Q$103)</f>
        <v>4442.0288724151387</v>
      </c>
      <c r="R101" s="62"/>
      <c r="S101" s="85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  <c r="CA101" s="52"/>
      <c r="CB101" s="52"/>
      <c r="CC101" s="52"/>
      <c r="CD101" s="52"/>
      <c r="CE101" s="52"/>
      <c r="CF101" s="52"/>
      <c r="CG101" s="52"/>
      <c r="CH101" s="52"/>
      <c r="CI101" s="52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52"/>
      <c r="CW101" s="52"/>
      <c r="CX101" s="52"/>
      <c r="CY101" s="52"/>
      <c r="CZ101" s="52"/>
      <c r="DA101" s="52"/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2"/>
      <c r="DM101" s="52"/>
      <c r="DN101" s="52"/>
      <c r="DO101" s="52"/>
      <c r="DP101" s="52"/>
      <c r="DQ101" s="52"/>
    </row>
    <row r="102" spans="1:121">
      <c r="A102" s="86"/>
      <c r="B102" s="87"/>
      <c r="C102" s="87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9"/>
    </row>
    <row r="103" spans="1:121">
      <c r="A103" s="90"/>
      <c r="B103" s="91"/>
      <c r="C103" s="91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5" t="s">
        <v>276</v>
      </c>
      <c r="O103" s="95"/>
      <c r="P103" s="95"/>
      <c r="Q103" s="93">
        <v>12815</v>
      </c>
    </row>
    <row r="104" spans="1:121">
      <c r="A104" s="96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8"/>
    </row>
    <row r="105" spans="1:121" ht="15.75" customHeight="1" thickBot="1">
      <c r="A105" s="99" t="s">
        <v>109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1"/>
    </row>
  </sheetData>
  <mergeCells count="10">
    <mergeCell ref="N103:P103"/>
    <mergeCell ref="A104:Q104"/>
    <mergeCell ref="A105:Q10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1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7" ht="24" thickBot="1">
      <c r="A2" s="125" t="s">
        <v>253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7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0"/>
      <c r="M3" s="130"/>
      <c r="N3" s="131"/>
      <c r="O3" s="36"/>
      <c r="P3" s="37"/>
      <c r="Q3" s="132" t="s">
        <v>216</v>
      </c>
    </row>
    <row r="4" spans="1:127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217</v>
      </c>
      <c r="L4" s="35" t="s">
        <v>9</v>
      </c>
      <c r="M4" s="35" t="s">
        <v>10</v>
      </c>
      <c r="N4" s="35" t="s">
        <v>277</v>
      </c>
      <c r="O4" s="35" t="s">
        <v>11</v>
      </c>
      <c r="P4" s="35" t="s">
        <v>218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219</v>
      </c>
      <c r="B5" s="26"/>
      <c r="C5" s="26"/>
      <c r="D5" s="27">
        <f t="shared" ref="D5:O5" si="0">SUM(D6:D11)</f>
        <v>9102921</v>
      </c>
      <c r="E5" s="27">
        <f t="shared" si="0"/>
        <v>3771800</v>
      </c>
      <c r="F5" s="27">
        <f t="shared" si="0"/>
        <v>0</v>
      </c>
      <c r="G5" s="27">
        <f t="shared" si="0"/>
        <v>1036684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13911405</v>
      </c>
      <c r="Q5" s="33">
        <f t="shared" ref="Q5:Q36" si="4">(P5/Q$108)</f>
        <v>1104.8689540147725</v>
      </c>
    </row>
    <row r="6" spans="1:127">
      <c r="A6" s="12"/>
      <c r="B6" s="25">
        <v>311</v>
      </c>
      <c r="C6" s="20" t="s">
        <v>3</v>
      </c>
      <c r="D6" s="46">
        <v>8989459</v>
      </c>
      <c r="E6" s="46">
        <v>2951816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11941275</v>
      </c>
      <c r="Q6" s="47">
        <f t="shared" si="4"/>
        <v>948.39766499880864</v>
      </c>
    </row>
    <row r="7" spans="1:127">
      <c r="A7" s="12"/>
      <c r="B7" s="25">
        <v>312.13</v>
      </c>
      <c r="C7" s="20" t="s">
        <v>220</v>
      </c>
      <c r="D7" s="46">
        <v>33304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33304</v>
      </c>
      <c r="Q7" s="47">
        <f t="shared" si="4"/>
        <v>2.6450639345564291</v>
      </c>
    </row>
    <row r="8" spans="1:127">
      <c r="A8" s="12"/>
      <c r="B8" s="25">
        <v>312.3</v>
      </c>
      <c r="C8" s="20" t="s">
        <v>13</v>
      </c>
      <c r="D8" s="46">
        <v>0</v>
      </c>
      <c r="E8" s="46">
        <v>129169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129169</v>
      </c>
      <c r="Q8" s="47">
        <f t="shared" si="4"/>
        <v>10.258835676276705</v>
      </c>
    </row>
    <row r="9" spans="1:127">
      <c r="A9" s="12"/>
      <c r="B9" s="25">
        <v>312.41000000000003</v>
      </c>
      <c r="C9" s="20" t="s">
        <v>221</v>
      </c>
      <c r="D9" s="46">
        <v>0</v>
      </c>
      <c r="E9" s="46">
        <v>690815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690815</v>
      </c>
      <c r="Q9" s="47">
        <f t="shared" si="4"/>
        <v>54.865777142403303</v>
      </c>
    </row>
    <row r="10" spans="1:127">
      <c r="A10" s="12"/>
      <c r="B10" s="25">
        <v>312.64</v>
      </c>
      <c r="C10" s="20" t="s">
        <v>231</v>
      </c>
      <c r="D10" s="46">
        <v>36395</v>
      </c>
      <c r="E10" s="46">
        <v>0</v>
      </c>
      <c r="F10" s="46">
        <v>0</v>
      </c>
      <c r="G10" s="46">
        <v>1036684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1073079</v>
      </c>
      <c r="Q10" s="47">
        <f t="shared" si="4"/>
        <v>85.225875625446747</v>
      </c>
    </row>
    <row r="11" spans="1:127">
      <c r="A11" s="12"/>
      <c r="B11" s="25">
        <v>315.10000000000002</v>
      </c>
      <c r="C11" s="20" t="s">
        <v>223</v>
      </c>
      <c r="D11" s="46">
        <v>43763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43763</v>
      </c>
      <c r="Q11" s="47">
        <f t="shared" si="4"/>
        <v>3.4757366372805971</v>
      </c>
    </row>
    <row r="12" spans="1:127" ht="15.75">
      <c r="A12" s="29" t="s">
        <v>19</v>
      </c>
      <c r="B12" s="30"/>
      <c r="C12" s="31"/>
      <c r="D12" s="32">
        <f t="shared" ref="D12:O12" si="6">SUM(D13:D16)</f>
        <v>72887</v>
      </c>
      <c r="E12" s="32">
        <f t="shared" si="6"/>
        <v>308326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SUM(K13:K16)</f>
        <v>0</v>
      </c>
      <c r="L12" s="32">
        <f t="shared" ref="L12" si="8">SUM(L13:L16)</f>
        <v>0</v>
      </c>
      <c r="M12" s="32">
        <f t="shared" si="6"/>
        <v>0</v>
      </c>
      <c r="N12" s="32">
        <f t="shared" ref="N12" si="9">SUM(N13:N16)</f>
        <v>0</v>
      </c>
      <c r="O12" s="32">
        <f t="shared" si="6"/>
        <v>0</v>
      </c>
      <c r="P12" s="44">
        <f>SUM(D12:O12)</f>
        <v>381213</v>
      </c>
      <c r="Q12" s="45">
        <f t="shared" si="4"/>
        <v>30.276626161543959</v>
      </c>
    </row>
    <row r="13" spans="1:127">
      <c r="A13" s="12"/>
      <c r="B13" s="25">
        <v>322</v>
      </c>
      <c r="C13" s="20" t="s">
        <v>224</v>
      </c>
      <c r="D13" s="46">
        <v>0</v>
      </c>
      <c r="E13" s="46">
        <v>306526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306526</v>
      </c>
      <c r="Q13" s="47">
        <f t="shared" si="4"/>
        <v>24.344849495671511</v>
      </c>
    </row>
    <row r="14" spans="1:127">
      <c r="A14" s="12"/>
      <c r="B14" s="25">
        <v>322.89999999999998</v>
      </c>
      <c r="C14" s="20" t="s">
        <v>254</v>
      </c>
      <c r="D14" s="46">
        <v>0</v>
      </c>
      <c r="E14" s="46">
        <v>1800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6" si="10">SUM(D14:O14)</f>
        <v>1800</v>
      </c>
      <c r="Q14" s="47">
        <f t="shared" si="4"/>
        <v>0.14295925661186562</v>
      </c>
    </row>
    <row r="15" spans="1:127">
      <c r="A15" s="12"/>
      <c r="B15" s="25">
        <v>323.3</v>
      </c>
      <c r="C15" s="20" t="s">
        <v>20</v>
      </c>
      <c r="D15" s="46">
        <v>68557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68557</v>
      </c>
      <c r="Q15" s="47">
        <f t="shared" si="4"/>
        <v>5.4449209752998176</v>
      </c>
    </row>
    <row r="16" spans="1:127">
      <c r="A16" s="12"/>
      <c r="B16" s="25">
        <v>329.4</v>
      </c>
      <c r="C16" s="20" t="s">
        <v>255</v>
      </c>
      <c r="D16" s="46">
        <v>4330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4330</v>
      </c>
      <c r="Q16" s="47">
        <f t="shared" si="4"/>
        <v>0.34389643396076564</v>
      </c>
    </row>
    <row r="17" spans="1:17" ht="15.75">
      <c r="A17" s="29" t="s">
        <v>226</v>
      </c>
      <c r="B17" s="30"/>
      <c r="C17" s="31"/>
      <c r="D17" s="32">
        <f t="shared" ref="D17:O17" si="11">SUM(D18:D43)</f>
        <v>5971394</v>
      </c>
      <c r="E17" s="32">
        <f t="shared" si="11"/>
        <v>2791917</v>
      </c>
      <c r="F17" s="32">
        <f t="shared" si="11"/>
        <v>0</v>
      </c>
      <c r="G17" s="32">
        <f t="shared" si="11"/>
        <v>1559117</v>
      </c>
      <c r="H17" s="32">
        <f t="shared" si="11"/>
        <v>0</v>
      </c>
      <c r="I17" s="32">
        <f t="shared" si="11"/>
        <v>93750</v>
      </c>
      <c r="J17" s="32">
        <f t="shared" si="11"/>
        <v>0</v>
      </c>
      <c r="K17" s="32">
        <f t="shared" ref="K17" si="12">SUM(K18:K43)</f>
        <v>0</v>
      </c>
      <c r="L17" s="32">
        <f t="shared" ref="L17" si="13">SUM(L18:L43)</f>
        <v>0</v>
      </c>
      <c r="M17" s="32">
        <f t="shared" si="11"/>
        <v>0</v>
      </c>
      <c r="N17" s="32">
        <f t="shared" ref="N17" si="14">SUM(N18:N43)</f>
        <v>0</v>
      </c>
      <c r="O17" s="32">
        <f t="shared" si="11"/>
        <v>0</v>
      </c>
      <c r="P17" s="44">
        <f>SUM(D17:O17)</f>
        <v>10416178</v>
      </c>
      <c r="Q17" s="45">
        <f t="shared" si="4"/>
        <v>827.27170200937178</v>
      </c>
    </row>
    <row r="18" spans="1:17">
      <c r="A18" s="12"/>
      <c r="B18" s="25">
        <v>331.1</v>
      </c>
      <c r="C18" s="20" t="s">
        <v>106</v>
      </c>
      <c r="D18" s="46">
        <v>166677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>SUM(D18:O18)</f>
        <v>166677</v>
      </c>
      <c r="Q18" s="47">
        <f t="shared" si="4"/>
        <v>13.23778889683107</v>
      </c>
    </row>
    <row r="19" spans="1:17">
      <c r="A19" s="12"/>
      <c r="B19" s="25">
        <v>331.2</v>
      </c>
      <c r="C19" s="20" t="s">
        <v>22</v>
      </c>
      <c r="D19" s="46">
        <v>408147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>SUM(D19:O19)</f>
        <v>408147</v>
      </c>
      <c r="Q19" s="47">
        <f t="shared" si="4"/>
        <v>32.415773171312843</v>
      </c>
    </row>
    <row r="20" spans="1:17">
      <c r="A20" s="12"/>
      <c r="B20" s="25">
        <v>331.65</v>
      </c>
      <c r="C20" s="20" t="s">
        <v>28</v>
      </c>
      <c r="D20" s="46">
        <v>105225</v>
      </c>
      <c r="E20" s="46">
        <v>55177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ref="P20:P37" si="15">SUM(D20:O20)</f>
        <v>160402</v>
      </c>
      <c r="Q20" s="47">
        <f t="shared" si="4"/>
        <v>12.739417043920261</v>
      </c>
    </row>
    <row r="21" spans="1:17">
      <c r="A21" s="12"/>
      <c r="B21" s="25">
        <v>332.1</v>
      </c>
      <c r="C21" s="20" t="s">
        <v>256</v>
      </c>
      <c r="D21" s="46">
        <v>1879120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>SUM(D21:O21)</f>
        <v>1879120</v>
      </c>
      <c r="Q21" s="47">
        <f t="shared" si="4"/>
        <v>149.2431101580494</v>
      </c>
    </row>
    <row r="22" spans="1:17">
      <c r="A22" s="12"/>
      <c r="B22" s="25">
        <v>333</v>
      </c>
      <c r="C22" s="20" t="s">
        <v>257</v>
      </c>
      <c r="D22" s="46">
        <v>0</v>
      </c>
      <c r="E22" s="46">
        <v>74617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74617</v>
      </c>
      <c r="Q22" s="47">
        <f t="shared" si="4"/>
        <v>5.9262171392264316</v>
      </c>
    </row>
    <row r="23" spans="1:17">
      <c r="A23" s="12"/>
      <c r="B23" s="25">
        <v>334.1</v>
      </c>
      <c r="C23" s="20" t="s">
        <v>26</v>
      </c>
      <c r="D23" s="46">
        <v>29027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29027</v>
      </c>
      <c r="Q23" s="47">
        <f t="shared" si="4"/>
        <v>2.3053768564847905</v>
      </c>
    </row>
    <row r="24" spans="1:17">
      <c r="A24" s="12"/>
      <c r="B24" s="25">
        <v>334.2</v>
      </c>
      <c r="C24" s="20" t="s">
        <v>89</v>
      </c>
      <c r="D24" s="46">
        <v>460745</v>
      </c>
      <c r="E24" s="46">
        <v>78417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539162</v>
      </c>
      <c r="Q24" s="47">
        <f t="shared" si="4"/>
        <v>42.821221507425939</v>
      </c>
    </row>
    <row r="25" spans="1:17">
      <c r="A25" s="12"/>
      <c r="B25" s="25">
        <v>334.34</v>
      </c>
      <c r="C25" s="20" t="s">
        <v>90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93750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93750</v>
      </c>
      <c r="Q25" s="47">
        <f t="shared" si="4"/>
        <v>7.4457946152013346</v>
      </c>
    </row>
    <row r="26" spans="1:17">
      <c r="A26" s="12"/>
      <c r="B26" s="25">
        <v>334.35</v>
      </c>
      <c r="C26" s="20" t="s">
        <v>131</v>
      </c>
      <c r="D26" s="46">
        <v>0</v>
      </c>
      <c r="E26" s="46">
        <v>0</v>
      </c>
      <c r="F26" s="46">
        <v>0</v>
      </c>
      <c r="G26" s="46">
        <v>1167792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1167792</v>
      </c>
      <c r="Q26" s="47">
        <f t="shared" si="4"/>
        <v>92.748153442935433</v>
      </c>
    </row>
    <row r="27" spans="1:17">
      <c r="A27" s="12"/>
      <c r="B27" s="25">
        <v>334.49</v>
      </c>
      <c r="C27" s="20" t="s">
        <v>30</v>
      </c>
      <c r="D27" s="46">
        <v>0</v>
      </c>
      <c r="E27" s="46">
        <v>0</v>
      </c>
      <c r="F27" s="46">
        <v>0</v>
      </c>
      <c r="G27" s="46">
        <v>391325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391325</v>
      </c>
      <c r="Q27" s="47">
        <f t="shared" si="4"/>
        <v>31.079739496465731</v>
      </c>
    </row>
    <row r="28" spans="1:17">
      <c r="A28" s="12"/>
      <c r="B28" s="25">
        <v>334.7</v>
      </c>
      <c r="C28" s="20" t="s">
        <v>31</v>
      </c>
      <c r="D28" s="46">
        <v>25892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25892</v>
      </c>
      <c r="Q28" s="47">
        <f t="shared" si="4"/>
        <v>2.056389484552458</v>
      </c>
    </row>
    <row r="29" spans="1:17">
      <c r="A29" s="12"/>
      <c r="B29" s="25">
        <v>334.82</v>
      </c>
      <c r="C29" s="20" t="s">
        <v>233</v>
      </c>
      <c r="D29" s="46">
        <v>160787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160787</v>
      </c>
      <c r="Q29" s="47">
        <f t="shared" si="4"/>
        <v>12.769994440473354</v>
      </c>
    </row>
    <row r="30" spans="1:17">
      <c r="A30" s="12"/>
      <c r="B30" s="25">
        <v>335.12099999999998</v>
      </c>
      <c r="C30" s="20" t="s">
        <v>227</v>
      </c>
      <c r="D30" s="46">
        <v>362588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362588</v>
      </c>
      <c r="Q30" s="47">
        <f t="shared" si="4"/>
        <v>28.797394964657293</v>
      </c>
    </row>
    <row r="31" spans="1:17">
      <c r="A31" s="12"/>
      <c r="B31" s="25">
        <v>335.13</v>
      </c>
      <c r="C31" s="20" t="s">
        <v>133</v>
      </c>
      <c r="D31" s="46">
        <v>28870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28870</v>
      </c>
      <c r="Q31" s="47">
        <f t="shared" si="4"/>
        <v>2.2929076324358668</v>
      </c>
    </row>
    <row r="32" spans="1:17">
      <c r="A32" s="12"/>
      <c r="B32" s="25">
        <v>335.14</v>
      </c>
      <c r="C32" s="20" t="s">
        <v>134</v>
      </c>
      <c r="D32" s="46">
        <v>11232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11232</v>
      </c>
      <c r="Q32" s="47">
        <f t="shared" si="4"/>
        <v>0.89206576125804149</v>
      </c>
    </row>
    <row r="33" spans="1:17">
      <c r="A33" s="12"/>
      <c r="B33" s="25">
        <v>335.15</v>
      </c>
      <c r="C33" s="20" t="s">
        <v>135</v>
      </c>
      <c r="D33" s="46">
        <v>1514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1514</v>
      </c>
      <c r="Q33" s="47">
        <f t="shared" si="4"/>
        <v>0.12024461917242475</v>
      </c>
    </row>
    <row r="34" spans="1:17">
      <c r="A34" s="12"/>
      <c r="B34" s="25">
        <v>335.16</v>
      </c>
      <c r="C34" s="20" t="s">
        <v>258</v>
      </c>
      <c r="D34" s="46">
        <v>223250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223250</v>
      </c>
      <c r="Q34" s="47">
        <f t="shared" si="4"/>
        <v>17.730918910332779</v>
      </c>
    </row>
    <row r="35" spans="1:17">
      <c r="A35" s="12"/>
      <c r="B35" s="25">
        <v>335.18</v>
      </c>
      <c r="C35" s="20" t="s">
        <v>228</v>
      </c>
      <c r="D35" s="46">
        <v>1776281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1776281</v>
      </c>
      <c r="Q35" s="47">
        <f t="shared" si="4"/>
        <v>141.07545071876737</v>
      </c>
    </row>
    <row r="36" spans="1:17">
      <c r="A36" s="12"/>
      <c r="B36" s="25">
        <v>335.19</v>
      </c>
      <c r="C36" s="20" t="s">
        <v>137</v>
      </c>
      <c r="D36" s="46">
        <v>105095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105095</v>
      </c>
      <c r="Q36" s="47">
        <f t="shared" si="4"/>
        <v>8.3468350409022314</v>
      </c>
    </row>
    <row r="37" spans="1:17">
      <c r="A37" s="12"/>
      <c r="B37" s="25">
        <v>335.22</v>
      </c>
      <c r="C37" s="20" t="s">
        <v>38</v>
      </c>
      <c r="D37" s="46">
        <v>0</v>
      </c>
      <c r="E37" s="46">
        <v>137374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137374</v>
      </c>
      <c r="Q37" s="47">
        <f t="shared" ref="Q37:Q68" si="16">(P37/Q$108)</f>
        <v>10.910491620999126</v>
      </c>
    </row>
    <row r="38" spans="1:17">
      <c r="A38" s="12"/>
      <c r="B38" s="25">
        <v>335.43</v>
      </c>
      <c r="C38" s="20" t="s">
        <v>234</v>
      </c>
      <c r="D38" s="46">
        <v>0</v>
      </c>
      <c r="E38" s="46">
        <v>1134438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ref="P38:P43" si="17">SUM(D38:O38)</f>
        <v>1134438</v>
      </c>
      <c r="Q38" s="47">
        <f t="shared" si="16"/>
        <v>90.099118417917566</v>
      </c>
    </row>
    <row r="39" spans="1:17">
      <c r="A39" s="12"/>
      <c r="B39" s="25">
        <v>335.44</v>
      </c>
      <c r="C39" s="20" t="s">
        <v>235</v>
      </c>
      <c r="D39" s="46">
        <v>0</v>
      </c>
      <c r="E39" s="46">
        <v>504485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7"/>
        <v>504485</v>
      </c>
      <c r="Q39" s="47">
        <f t="shared" si="16"/>
        <v>40.067111428798349</v>
      </c>
    </row>
    <row r="40" spans="1:17">
      <c r="A40" s="12"/>
      <c r="B40" s="25">
        <v>335.45</v>
      </c>
      <c r="C40" s="20" t="s">
        <v>236</v>
      </c>
      <c r="D40" s="46">
        <v>0</v>
      </c>
      <c r="E40" s="46">
        <v>7409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7"/>
        <v>7409</v>
      </c>
      <c r="Q40" s="47">
        <f t="shared" si="16"/>
        <v>0.58843618457628466</v>
      </c>
    </row>
    <row r="41" spans="1:17">
      <c r="A41" s="12"/>
      <c r="B41" s="25">
        <v>335.5</v>
      </c>
      <c r="C41" s="20" t="s">
        <v>259</v>
      </c>
      <c r="D41" s="46">
        <v>0</v>
      </c>
      <c r="E41" s="46">
        <v>800000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7"/>
        <v>800000</v>
      </c>
      <c r="Q41" s="47">
        <f t="shared" si="16"/>
        <v>63.537447383051386</v>
      </c>
    </row>
    <row r="42" spans="1:17">
      <c r="A42" s="12"/>
      <c r="B42" s="25">
        <v>336</v>
      </c>
      <c r="C42" s="20" t="s">
        <v>4</v>
      </c>
      <c r="D42" s="46">
        <v>212927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7"/>
        <v>212927</v>
      </c>
      <c r="Q42" s="47">
        <f t="shared" si="16"/>
        <v>16.91104757366373</v>
      </c>
    </row>
    <row r="43" spans="1:17">
      <c r="A43" s="12"/>
      <c r="B43" s="25">
        <v>337.1</v>
      </c>
      <c r="C43" s="20" t="s">
        <v>114</v>
      </c>
      <c r="D43" s="46">
        <v>14017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7"/>
        <v>14017</v>
      </c>
      <c r="Q43" s="47">
        <f t="shared" si="16"/>
        <v>1.1132554999602891</v>
      </c>
    </row>
    <row r="44" spans="1:17" ht="15.75">
      <c r="A44" s="29" t="s">
        <v>49</v>
      </c>
      <c r="B44" s="30"/>
      <c r="C44" s="31"/>
      <c r="D44" s="32">
        <f t="shared" ref="D44:O44" si="18">SUM(D45:D85)</f>
        <v>2926474</v>
      </c>
      <c r="E44" s="32">
        <f t="shared" si="18"/>
        <v>122627</v>
      </c>
      <c r="F44" s="32">
        <f t="shared" si="18"/>
        <v>0</v>
      </c>
      <c r="G44" s="32">
        <f t="shared" si="18"/>
        <v>15000</v>
      </c>
      <c r="H44" s="32">
        <f t="shared" si="18"/>
        <v>0</v>
      </c>
      <c r="I44" s="32">
        <f t="shared" si="18"/>
        <v>652533</v>
      </c>
      <c r="J44" s="32">
        <f t="shared" si="18"/>
        <v>0</v>
      </c>
      <c r="K44" s="32">
        <f t="shared" ref="K44" si="19">SUM(K45:K85)</f>
        <v>0</v>
      </c>
      <c r="L44" s="32">
        <f t="shared" ref="L44" si="20">SUM(L45:L85)</f>
        <v>0</v>
      </c>
      <c r="M44" s="32">
        <f t="shared" si="18"/>
        <v>0</v>
      </c>
      <c r="N44" s="32">
        <f t="shared" ref="N44" si="21">SUM(N45:N85)</f>
        <v>0</v>
      </c>
      <c r="O44" s="32">
        <f t="shared" si="18"/>
        <v>0</v>
      </c>
      <c r="P44" s="32">
        <f>SUM(D44:O44)</f>
        <v>3716634</v>
      </c>
      <c r="Q44" s="45">
        <f t="shared" si="16"/>
        <v>295.18179652132477</v>
      </c>
    </row>
    <row r="45" spans="1:17">
      <c r="A45" s="12"/>
      <c r="B45" s="25">
        <v>341.15</v>
      </c>
      <c r="C45" s="20" t="s">
        <v>138</v>
      </c>
      <c r="D45" s="46">
        <v>0</v>
      </c>
      <c r="E45" s="46">
        <v>24204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85" si="22">SUM(D45:O45)</f>
        <v>24204</v>
      </c>
      <c r="Q45" s="47">
        <f t="shared" si="16"/>
        <v>1.9223254705742197</v>
      </c>
    </row>
    <row r="46" spans="1:17">
      <c r="A46" s="12"/>
      <c r="B46" s="25">
        <v>341.16</v>
      </c>
      <c r="C46" s="20" t="s">
        <v>260</v>
      </c>
      <c r="D46" s="46">
        <v>18902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2"/>
        <v>18902</v>
      </c>
      <c r="Q46" s="47">
        <f t="shared" si="16"/>
        <v>1.5012310380430467</v>
      </c>
    </row>
    <row r="47" spans="1:17">
      <c r="A47" s="12"/>
      <c r="B47" s="25">
        <v>341.3</v>
      </c>
      <c r="C47" s="20" t="s">
        <v>261</v>
      </c>
      <c r="D47" s="46">
        <v>1025559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2"/>
        <v>1025559</v>
      </c>
      <c r="Q47" s="47">
        <f t="shared" si="16"/>
        <v>81.451751250893494</v>
      </c>
    </row>
    <row r="48" spans="1:17">
      <c r="A48" s="12"/>
      <c r="B48" s="25">
        <v>341.51</v>
      </c>
      <c r="C48" s="20" t="s">
        <v>139</v>
      </c>
      <c r="D48" s="46">
        <v>122282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2"/>
        <v>122282</v>
      </c>
      <c r="Q48" s="47">
        <f t="shared" si="16"/>
        <v>9.7118576761178623</v>
      </c>
    </row>
    <row r="49" spans="1:17">
      <c r="A49" s="12"/>
      <c r="B49" s="25">
        <v>341.52</v>
      </c>
      <c r="C49" s="20" t="s">
        <v>140</v>
      </c>
      <c r="D49" s="46">
        <v>112816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112816</v>
      </c>
      <c r="Q49" s="47">
        <f t="shared" si="16"/>
        <v>8.9600508299579058</v>
      </c>
    </row>
    <row r="50" spans="1:17">
      <c r="A50" s="12"/>
      <c r="B50" s="25">
        <v>341.53</v>
      </c>
      <c r="C50" s="20" t="s">
        <v>141</v>
      </c>
      <c r="D50" s="46">
        <v>61476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61476</v>
      </c>
      <c r="Q50" s="47">
        <f t="shared" si="16"/>
        <v>4.8825351441505838</v>
      </c>
    </row>
    <row r="51" spans="1:17">
      <c r="A51" s="12"/>
      <c r="B51" s="25">
        <v>341.55</v>
      </c>
      <c r="C51" s="20" t="s">
        <v>142</v>
      </c>
      <c r="D51" s="46">
        <v>462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462</v>
      </c>
      <c r="Q51" s="47">
        <f t="shared" si="16"/>
        <v>3.6692875863712178E-2</v>
      </c>
    </row>
    <row r="52" spans="1:17">
      <c r="A52" s="12"/>
      <c r="B52" s="25">
        <v>341.56</v>
      </c>
      <c r="C52" s="20" t="s">
        <v>143</v>
      </c>
      <c r="D52" s="46">
        <v>23075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2"/>
        <v>23075</v>
      </c>
      <c r="Q52" s="47">
        <f t="shared" si="16"/>
        <v>1.8326582479548885</v>
      </c>
    </row>
    <row r="53" spans="1:17">
      <c r="A53" s="12"/>
      <c r="B53" s="25">
        <v>341.8</v>
      </c>
      <c r="C53" s="20" t="s">
        <v>144</v>
      </c>
      <c r="D53" s="46">
        <v>15340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2"/>
        <v>15340</v>
      </c>
      <c r="Q53" s="47">
        <f t="shared" si="16"/>
        <v>1.2183305535700104</v>
      </c>
    </row>
    <row r="54" spans="1:17">
      <c r="A54" s="12"/>
      <c r="B54" s="25">
        <v>341.9</v>
      </c>
      <c r="C54" s="20" t="s">
        <v>145</v>
      </c>
      <c r="D54" s="46">
        <v>104867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2"/>
        <v>104867</v>
      </c>
      <c r="Q54" s="47">
        <f t="shared" si="16"/>
        <v>8.3287268683980624</v>
      </c>
    </row>
    <row r="55" spans="1:17">
      <c r="A55" s="12"/>
      <c r="B55" s="25">
        <v>342.1</v>
      </c>
      <c r="C55" s="20" t="s">
        <v>59</v>
      </c>
      <c r="D55" s="46">
        <v>171070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2"/>
        <v>171070</v>
      </c>
      <c r="Q55" s="47">
        <f t="shared" si="16"/>
        <v>13.586688904773251</v>
      </c>
    </row>
    <row r="56" spans="1:17">
      <c r="A56" s="12"/>
      <c r="B56" s="25">
        <v>342.2</v>
      </c>
      <c r="C56" s="20" t="s">
        <v>262</v>
      </c>
      <c r="D56" s="46">
        <v>14000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2"/>
        <v>14000</v>
      </c>
      <c r="Q56" s="47">
        <f t="shared" si="16"/>
        <v>1.1119053292033994</v>
      </c>
    </row>
    <row r="57" spans="1:17">
      <c r="A57" s="12"/>
      <c r="B57" s="25">
        <v>342.3</v>
      </c>
      <c r="C57" s="20" t="s">
        <v>94</v>
      </c>
      <c r="D57" s="46">
        <v>295714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2"/>
        <v>295714</v>
      </c>
      <c r="Q57" s="47">
        <f t="shared" si="16"/>
        <v>23.486140894289573</v>
      </c>
    </row>
    <row r="58" spans="1:17">
      <c r="A58" s="12"/>
      <c r="B58" s="25">
        <v>342.5</v>
      </c>
      <c r="C58" s="20" t="s">
        <v>263</v>
      </c>
      <c r="D58" s="46">
        <v>25000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2"/>
        <v>25000</v>
      </c>
      <c r="Q58" s="47">
        <f t="shared" si="16"/>
        <v>1.9855452307203558</v>
      </c>
    </row>
    <row r="59" spans="1:17">
      <c r="A59" s="12"/>
      <c r="B59" s="25">
        <v>342.6</v>
      </c>
      <c r="C59" s="20" t="s">
        <v>60</v>
      </c>
      <c r="D59" s="46">
        <v>305905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2"/>
        <v>305905</v>
      </c>
      <c r="Q59" s="47">
        <f t="shared" si="16"/>
        <v>24.295528552140418</v>
      </c>
    </row>
    <row r="60" spans="1:17">
      <c r="A60" s="12"/>
      <c r="B60" s="25">
        <v>342.9</v>
      </c>
      <c r="C60" s="20" t="s">
        <v>264</v>
      </c>
      <c r="D60" s="46">
        <v>22969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2"/>
        <v>22969</v>
      </c>
      <c r="Q60" s="47">
        <f t="shared" si="16"/>
        <v>1.8242395361766341</v>
      </c>
    </row>
    <row r="61" spans="1:17">
      <c r="A61" s="12"/>
      <c r="B61" s="25">
        <v>343.4</v>
      </c>
      <c r="C61" s="20" t="s">
        <v>61</v>
      </c>
      <c r="D61" s="46">
        <v>211020</v>
      </c>
      <c r="E61" s="46">
        <v>0</v>
      </c>
      <c r="F61" s="46">
        <v>0</v>
      </c>
      <c r="G61" s="46">
        <v>0</v>
      </c>
      <c r="H61" s="46">
        <v>0</v>
      </c>
      <c r="I61" s="46">
        <v>652533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2"/>
        <v>863553</v>
      </c>
      <c r="Q61" s="47">
        <f t="shared" si="16"/>
        <v>68.584941624970213</v>
      </c>
    </row>
    <row r="62" spans="1:17">
      <c r="A62" s="12"/>
      <c r="B62" s="25">
        <v>343.8</v>
      </c>
      <c r="C62" s="20" t="s">
        <v>62</v>
      </c>
      <c r="D62" s="46">
        <v>9350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2"/>
        <v>9350</v>
      </c>
      <c r="Q62" s="47">
        <f t="shared" si="16"/>
        <v>0.74259391628941307</v>
      </c>
    </row>
    <row r="63" spans="1:17">
      <c r="A63" s="12"/>
      <c r="B63" s="25">
        <v>345.9</v>
      </c>
      <c r="C63" s="20" t="s">
        <v>97</v>
      </c>
      <c r="D63" s="46">
        <v>0</v>
      </c>
      <c r="E63" s="46">
        <v>98423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2"/>
        <v>98423</v>
      </c>
      <c r="Q63" s="47">
        <f t="shared" si="16"/>
        <v>7.8169327297275828</v>
      </c>
    </row>
    <row r="64" spans="1:17">
      <c r="A64" s="12"/>
      <c r="B64" s="25">
        <v>346.4</v>
      </c>
      <c r="C64" s="20" t="s">
        <v>63</v>
      </c>
      <c r="D64" s="46">
        <v>210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2"/>
        <v>210</v>
      </c>
      <c r="Q64" s="47">
        <f t="shared" si="16"/>
        <v>1.667857993805099E-2</v>
      </c>
    </row>
    <row r="65" spans="1:17">
      <c r="A65" s="12"/>
      <c r="B65" s="25">
        <v>347.9</v>
      </c>
      <c r="C65" s="20" t="s">
        <v>265</v>
      </c>
      <c r="D65" s="46">
        <v>22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2"/>
        <v>22</v>
      </c>
      <c r="Q65" s="47">
        <f t="shared" si="16"/>
        <v>1.747279803033913E-3</v>
      </c>
    </row>
    <row r="66" spans="1:17">
      <c r="A66" s="12"/>
      <c r="B66" s="25">
        <v>348.12</v>
      </c>
      <c r="C66" s="20" t="s">
        <v>147</v>
      </c>
      <c r="D66" s="46">
        <v>1071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80" si="23">SUM(D66:O66)</f>
        <v>1071</v>
      </c>
      <c r="Q66" s="47">
        <f t="shared" si="16"/>
        <v>8.5060757684060045E-2</v>
      </c>
    </row>
    <row r="67" spans="1:17">
      <c r="A67" s="12"/>
      <c r="B67" s="25">
        <v>348.13</v>
      </c>
      <c r="C67" s="20" t="s">
        <v>148</v>
      </c>
      <c r="D67" s="46">
        <v>3283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3"/>
        <v>3283</v>
      </c>
      <c r="Q67" s="47">
        <f t="shared" si="16"/>
        <v>0.26074179969819711</v>
      </c>
    </row>
    <row r="68" spans="1:17">
      <c r="A68" s="12"/>
      <c r="B68" s="25">
        <v>348.21</v>
      </c>
      <c r="C68" s="20" t="s">
        <v>266</v>
      </c>
      <c r="D68" s="46">
        <v>15445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3"/>
        <v>15445</v>
      </c>
      <c r="Q68" s="47">
        <f t="shared" si="16"/>
        <v>1.2266698435390357</v>
      </c>
    </row>
    <row r="69" spans="1:17">
      <c r="A69" s="12"/>
      <c r="B69" s="25">
        <v>348.22</v>
      </c>
      <c r="C69" s="20" t="s">
        <v>237</v>
      </c>
      <c r="D69" s="46">
        <v>661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3"/>
        <v>661</v>
      </c>
      <c r="Q69" s="47">
        <f t="shared" ref="Q69:Q100" si="24">(P69/Q$108)</f>
        <v>5.2497815900246207E-2</v>
      </c>
    </row>
    <row r="70" spans="1:17">
      <c r="A70" s="12"/>
      <c r="B70" s="25">
        <v>348.23</v>
      </c>
      <c r="C70" s="20" t="s">
        <v>267</v>
      </c>
      <c r="D70" s="46">
        <v>9720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3"/>
        <v>9720</v>
      </c>
      <c r="Q70" s="47">
        <f t="shared" si="24"/>
        <v>0.77197998570407433</v>
      </c>
    </row>
    <row r="71" spans="1:17">
      <c r="A71" s="12"/>
      <c r="B71" s="25">
        <v>348.31</v>
      </c>
      <c r="C71" s="20" t="s">
        <v>238</v>
      </c>
      <c r="D71" s="46">
        <v>31875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3"/>
        <v>31875</v>
      </c>
      <c r="Q71" s="47">
        <f t="shared" si="24"/>
        <v>2.5315701691684538</v>
      </c>
    </row>
    <row r="72" spans="1:17">
      <c r="A72" s="12"/>
      <c r="B72" s="25">
        <v>348.32</v>
      </c>
      <c r="C72" s="20" t="s">
        <v>239</v>
      </c>
      <c r="D72" s="46">
        <v>113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23"/>
        <v>113</v>
      </c>
      <c r="Q72" s="47">
        <f t="shared" si="24"/>
        <v>8.9746644428560091E-3</v>
      </c>
    </row>
    <row r="73" spans="1:17">
      <c r="A73" s="12"/>
      <c r="B73" s="25">
        <v>348.41</v>
      </c>
      <c r="C73" s="20" t="s">
        <v>240</v>
      </c>
      <c r="D73" s="46">
        <v>11720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3"/>
        <v>11720</v>
      </c>
      <c r="Q73" s="47">
        <f t="shared" si="24"/>
        <v>0.93082360416170284</v>
      </c>
    </row>
    <row r="74" spans="1:17">
      <c r="A74" s="12"/>
      <c r="B74" s="25">
        <v>348.42</v>
      </c>
      <c r="C74" s="20" t="s">
        <v>241</v>
      </c>
      <c r="D74" s="46">
        <v>6357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23"/>
        <v>6357</v>
      </c>
      <c r="Q74" s="47">
        <f t="shared" si="24"/>
        <v>0.50488444126757204</v>
      </c>
    </row>
    <row r="75" spans="1:17">
      <c r="A75" s="12"/>
      <c r="B75" s="25">
        <v>348.43</v>
      </c>
      <c r="C75" s="20" t="s">
        <v>242</v>
      </c>
      <c r="D75" s="46">
        <v>11573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23"/>
        <v>11573</v>
      </c>
      <c r="Q75" s="47">
        <f t="shared" si="24"/>
        <v>0.91914859820506711</v>
      </c>
    </row>
    <row r="76" spans="1:17">
      <c r="A76" s="12"/>
      <c r="B76" s="25">
        <v>348.52</v>
      </c>
      <c r="C76" s="20" t="s">
        <v>243</v>
      </c>
      <c r="D76" s="46">
        <v>20197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23"/>
        <v>20197</v>
      </c>
      <c r="Q76" s="47">
        <f t="shared" si="24"/>
        <v>1.6040822809943611</v>
      </c>
    </row>
    <row r="77" spans="1:17">
      <c r="A77" s="12"/>
      <c r="B77" s="25">
        <v>348.53</v>
      </c>
      <c r="C77" s="20" t="s">
        <v>244</v>
      </c>
      <c r="D77" s="46">
        <v>88864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23"/>
        <v>88864</v>
      </c>
      <c r="Q77" s="47">
        <f t="shared" si="24"/>
        <v>7.0577396553093479</v>
      </c>
    </row>
    <row r="78" spans="1:17">
      <c r="A78" s="12"/>
      <c r="B78" s="25">
        <v>348.62</v>
      </c>
      <c r="C78" s="20" t="s">
        <v>245</v>
      </c>
      <c r="D78" s="46">
        <v>66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23"/>
        <v>66</v>
      </c>
      <c r="Q78" s="47">
        <f t="shared" si="24"/>
        <v>5.2418394091017393E-3</v>
      </c>
    </row>
    <row r="79" spans="1:17">
      <c r="A79" s="12"/>
      <c r="B79" s="25">
        <v>348.71</v>
      </c>
      <c r="C79" s="20" t="s">
        <v>246</v>
      </c>
      <c r="D79" s="46">
        <v>20720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23"/>
        <v>20720</v>
      </c>
      <c r="Q79" s="47">
        <f t="shared" si="24"/>
        <v>1.6456198872210308</v>
      </c>
    </row>
    <row r="80" spans="1:17">
      <c r="A80" s="12"/>
      <c r="B80" s="25">
        <v>348.72</v>
      </c>
      <c r="C80" s="20" t="s">
        <v>247</v>
      </c>
      <c r="D80" s="46">
        <v>1395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23"/>
        <v>1395</v>
      </c>
      <c r="Q80" s="47">
        <f t="shared" si="24"/>
        <v>0.11079342387419586</v>
      </c>
    </row>
    <row r="81" spans="1:17">
      <c r="A81" s="12"/>
      <c r="B81" s="25">
        <v>348.85</v>
      </c>
      <c r="C81" s="20" t="s">
        <v>164</v>
      </c>
      <c r="D81" s="46">
        <v>34115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22"/>
        <v>34115</v>
      </c>
      <c r="Q81" s="47">
        <f t="shared" si="24"/>
        <v>2.7094750218409978</v>
      </c>
    </row>
    <row r="82" spans="1:17">
      <c r="A82" s="12"/>
      <c r="B82" s="25">
        <v>348.88</v>
      </c>
      <c r="C82" s="20" t="s">
        <v>150</v>
      </c>
      <c r="D82" s="46">
        <v>33094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22"/>
        <v>33094</v>
      </c>
      <c r="Q82" s="47">
        <f t="shared" si="24"/>
        <v>2.6283853546183784</v>
      </c>
    </row>
    <row r="83" spans="1:17">
      <c r="A83" s="12"/>
      <c r="B83" s="25">
        <v>348.93</v>
      </c>
      <c r="C83" s="20" t="s">
        <v>165</v>
      </c>
      <c r="D83" s="46">
        <v>82247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ref="P83:P84" si="25">SUM(D83:O83)</f>
        <v>82247</v>
      </c>
      <c r="Q83" s="47">
        <f t="shared" si="24"/>
        <v>6.5322055436422843</v>
      </c>
    </row>
    <row r="84" spans="1:17">
      <c r="A84" s="12"/>
      <c r="B84" s="25">
        <v>348.99</v>
      </c>
      <c r="C84" s="20" t="s">
        <v>151</v>
      </c>
      <c r="D84" s="46">
        <v>13919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25"/>
        <v>13919</v>
      </c>
      <c r="Q84" s="47">
        <f t="shared" si="24"/>
        <v>1.1054721626558652</v>
      </c>
    </row>
    <row r="85" spans="1:17">
      <c r="A85" s="12"/>
      <c r="B85" s="25">
        <v>349</v>
      </c>
      <c r="C85" s="20" t="s">
        <v>229</v>
      </c>
      <c r="D85" s="46">
        <v>0</v>
      </c>
      <c r="E85" s="46">
        <v>0</v>
      </c>
      <c r="F85" s="46">
        <v>0</v>
      </c>
      <c r="G85" s="46">
        <v>15000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v>0</v>
      </c>
      <c r="O85" s="46">
        <v>0</v>
      </c>
      <c r="P85" s="46">
        <f t="shared" si="22"/>
        <v>15000</v>
      </c>
      <c r="Q85" s="47">
        <f t="shared" si="24"/>
        <v>1.1913271384322135</v>
      </c>
    </row>
    <row r="86" spans="1:17" ht="15.75">
      <c r="A86" s="29" t="s">
        <v>50</v>
      </c>
      <c r="B86" s="30"/>
      <c r="C86" s="31"/>
      <c r="D86" s="32">
        <f t="shared" ref="D86:O86" si="26">SUM(D87:D95)</f>
        <v>352769</v>
      </c>
      <c r="E86" s="32">
        <f t="shared" si="26"/>
        <v>0</v>
      </c>
      <c r="F86" s="32">
        <f t="shared" si="26"/>
        <v>0</v>
      </c>
      <c r="G86" s="32">
        <f t="shared" si="26"/>
        <v>0</v>
      </c>
      <c r="H86" s="32">
        <f t="shared" si="26"/>
        <v>0</v>
      </c>
      <c r="I86" s="32">
        <f t="shared" si="26"/>
        <v>0</v>
      </c>
      <c r="J86" s="32">
        <f t="shared" si="26"/>
        <v>0</v>
      </c>
      <c r="K86" s="32">
        <f t="shared" ref="K86" si="27">SUM(K87:K95)</f>
        <v>0</v>
      </c>
      <c r="L86" s="32">
        <f t="shared" ref="L86" si="28">SUM(L87:L95)</f>
        <v>0</v>
      </c>
      <c r="M86" s="32">
        <f t="shared" si="26"/>
        <v>0</v>
      </c>
      <c r="N86" s="32">
        <f t="shared" ref="N86" si="29">SUM(N87:N95)</f>
        <v>0</v>
      </c>
      <c r="O86" s="32">
        <f t="shared" si="26"/>
        <v>0</v>
      </c>
      <c r="P86" s="32">
        <f>SUM(D86:O86)</f>
        <v>352769</v>
      </c>
      <c r="Q86" s="45">
        <f t="shared" si="24"/>
        <v>28.017552219839569</v>
      </c>
    </row>
    <row r="87" spans="1:17">
      <c r="A87" s="13"/>
      <c r="B87" s="39">
        <v>351.1</v>
      </c>
      <c r="C87" s="21" t="s">
        <v>68</v>
      </c>
      <c r="D87" s="46">
        <v>17422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46">
        <v>0</v>
      </c>
      <c r="P87" s="46">
        <f>SUM(D87:O87)</f>
        <v>17422</v>
      </c>
      <c r="Q87" s="47">
        <f t="shared" si="24"/>
        <v>1.3836867603844016</v>
      </c>
    </row>
    <row r="88" spans="1:17">
      <c r="A88" s="13"/>
      <c r="B88" s="39">
        <v>351.2</v>
      </c>
      <c r="C88" s="21" t="s">
        <v>248</v>
      </c>
      <c r="D88" s="46">
        <v>23516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v>0</v>
      </c>
      <c r="O88" s="46">
        <v>0</v>
      </c>
      <c r="P88" s="46">
        <f t="shared" ref="P88:P95" si="30">SUM(D88:O88)</f>
        <v>23516</v>
      </c>
      <c r="Q88" s="47">
        <f t="shared" si="24"/>
        <v>1.8676832658247955</v>
      </c>
    </row>
    <row r="89" spans="1:17">
      <c r="A89" s="13"/>
      <c r="B89" s="39">
        <v>351.5</v>
      </c>
      <c r="C89" s="21" t="s">
        <v>197</v>
      </c>
      <c r="D89" s="46">
        <v>181151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f t="shared" si="30"/>
        <v>181151</v>
      </c>
      <c r="Q89" s="47">
        <f t="shared" si="24"/>
        <v>14.387340163608927</v>
      </c>
    </row>
    <row r="90" spans="1:17">
      <c r="A90" s="13"/>
      <c r="B90" s="39">
        <v>351.6</v>
      </c>
      <c r="C90" s="21" t="s">
        <v>249</v>
      </c>
      <c r="D90" s="46">
        <v>795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f t="shared" si="30"/>
        <v>795</v>
      </c>
      <c r="Q90" s="47">
        <f t="shared" si="24"/>
        <v>6.3140338336907312E-2</v>
      </c>
    </row>
    <row r="91" spans="1:17">
      <c r="A91" s="13"/>
      <c r="B91" s="39">
        <v>351.7</v>
      </c>
      <c r="C91" s="21" t="s">
        <v>160</v>
      </c>
      <c r="D91" s="46">
        <v>28626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  <c r="O91" s="46">
        <v>0</v>
      </c>
      <c r="P91" s="46">
        <f t="shared" si="30"/>
        <v>28626</v>
      </c>
      <c r="Q91" s="47">
        <f t="shared" si="24"/>
        <v>2.2735287109840363</v>
      </c>
    </row>
    <row r="92" spans="1:17">
      <c r="A92" s="13"/>
      <c r="B92" s="39">
        <v>351.9</v>
      </c>
      <c r="C92" s="21" t="s">
        <v>250</v>
      </c>
      <c r="D92" s="46">
        <v>5842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f t="shared" si="30"/>
        <v>5842</v>
      </c>
      <c r="Q92" s="47">
        <f t="shared" si="24"/>
        <v>0.46398220951473274</v>
      </c>
    </row>
    <row r="93" spans="1:17">
      <c r="A93" s="13"/>
      <c r="B93" s="39">
        <v>352</v>
      </c>
      <c r="C93" s="21" t="s">
        <v>70</v>
      </c>
      <c r="D93" s="46">
        <v>2229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v>0</v>
      </c>
      <c r="O93" s="46">
        <v>0</v>
      </c>
      <c r="P93" s="46">
        <f t="shared" si="30"/>
        <v>2229</v>
      </c>
      <c r="Q93" s="47">
        <f t="shared" si="24"/>
        <v>0.17703121277102693</v>
      </c>
    </row>
    <row r="94" spans="1:17">
      <c r="A94" s="13"/>
      <c r="B94" s="39">
        <v>354</v>
      </c>
      <c r="C94" s="21" t="s">
        <v>268</v>
      </c>
      <c r="D94" s="46">
        <v>73988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  <c r="O94" s="46">
        <v>0</v>
      </c>
      <c r="P94" s="46">
        <f t="shared" si="30"/>
        <v>73988</v>
      </c>
      <c r="Q94" s="47">
        <f t="shared" si="24"/>
        <v>5.8762608212215071</v>
      </c>
    </row>
    <row r="95" spans="1:17">
      <c r="A95" s="13"/>
      <c r="B95" s="39">
        <v>359</v>
      </c>
      <c r="C95" s="21" t="s">
        <v>101</v>
      </c>
      <c r="D95" s="46">
        <v>19200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0</v>
      </c>
      <c r="P95" s="46">
        <f t="shared" si="30"/>
        <v>19200</v>
      </c>
      <c r="Q95" s="47">
        <f t="shared" si="24"/>
        <v>1.5248987371932332</v>
      </c>
    </row>
    <row r="96" spans="1:17" ht="15.75">
      <c r="A96" s="29" t="s">
        <v>5</v>
      </c>
      <c r="B96" s="30"/>
      <c r="C96" s="31"/>
      <c r="D96" s="32">
        <f t="shared" ref="D96:O96" si="31">SUM(D97:D103)</f>
        <v>738067</v>
      </c>
      <c r="E96" s="32">
        <f t="shared" si="31"/>
        <v>235541</v>
      </c>
      <c r="F96" s="32">
        <f t="shared" si="31"/>
        <v>0</v>
      </c>
      <c r="G96" s="32">
        <f t="shared" si="31"/>
        <v>88046</v>
      </c>
      <c r="H96" s="32">
        <f t="shared" si="31"/>
        <v>0</v>
      </c>
      <c r="I96" s="32">
        <f t="shared" si="31"/>
        <v>43533</v>
      </c>
      <c r="J96" s="32">
        <f t="shared" si="31"/>
        <v>0</v>
      </c>
      <c r="K96" s="32">
        <f t="shared" ref="K96" si="32">SUM(K97:K103)</f>
        <v>22429928</v>
      </c>
      <c r="L96" s="32">
        <f t="shared" ref="L96" si="33">SUM(L97:L103)</f>
        <v>0</v>
      </c>
      <c r="M96" s="32">
        <f t="shared" si="31"/>
        <v>0</v>
      </c>
      <c r="N96" s="32">
        <f t="shared" ref="N96" si="34">SUM(N97:N103)</f>
        <v>0</v>
      </c>
      <c r="O96" s="32">
        <f t="shared" si="31"/>
        <v>0</v>
      </c>
      <c r="P96" s="32">
        <f>SUM(D96:O96)</f>
        <v>23535115</v>
      </c>
      <c r="Q96" s="45">
        <f t="shared" si="24"/>
        <v>1869.2014137082042</v>
      </c>
    </row>
    <row r="97" spans="1:113">
      <c r="A97" s="12"/>
      <c r="B97" s="25">
        <v>361.1</v>
      </c>
      <c r="C97" s="20" t="s">
        <v>71</v>
      </c>
      <c r="D97" s="46">
        <v>371648</v>
      </c>
      <c r="E97" s="46">
        <v>198740</v>
      </c>
      <c r="F97" s="46">
        <v>0</v>
      </c>
      <c r="G97" s="46">
        <v>88046</v>
      </c>
      <c r="H97" s="46">
        <v>0</v>
      </c>
      <c r="I97" s="46">
        <v>43501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f>SUM(D97:O97)</f>
        <v>701935</v>
      </c>
      <c r="Q97" s="47">
        <f t="shared" si="24"/>
        <v>55.748947661027721</v>
      </c>
    </row>
    <row r="98" spans="1:113">
      <c r="A98" s="12"/>
      <c r="B98" s="25">
        <v>362</v>
      </c>
      <c r="C98" s="20" t="s">
        <v>72</v>
      </c>
      <c r="D98" s="46">
        <v>24627</v>
      </c>
      <c r="E98" s="46">
        <v>0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v>0</v>
      </c>
      <c r="O98" s="46">
        <v>0</v>
      </c>
      <c r="P98" s="46">
        <f t="shared" ref="P98:P103" si="35">SUM(D98:O98)</f>
        <v>24627</v>
      </c>
      <c r="Q98" s="47">
        <f t="shared" si="24"/>
        <v>1.9559208958780081</v>
      </c>
    </row>
    <row r="99" spans="1:113">
      <c r="A99" s="12"/>
      <c r="B99" s="25">
        <v>364</v>
      </c>
      <c r="C99" s="20" t="s">
        <v>153</v>
      </c>
      <c r="D99" s="46">
        <v>138865</v>
      </c>
      <c r="E99" s="46">
        <v>26600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v>0</v>
      </c>
      <c r="O99" s="46">
        <v>0</v>
      </c>
      <c r="P99" s="46">
        <f t="shared" si="35"/>
        <v>165465</v>
      </c>
      <c r="Q99" s="47">
        <f t="shared" si="24"/>
        <v>13.141529664045747</v>
      </c>
    </row>
    <row r="100" spans="1:113">
      <c r="A100" s="12"/>
      <c r="B100" s="25">
        <v>366</v>
      </c>
      <c r="C100" s="20" t="s">
        <v>75</v>
      </c>
      <c r="D100" s="46">
        <v>29902</v>
      </c>
      <c r="E100" s="46">
        <v>5000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v>0</v>
      </c>
      <c r="O100" s="46">
        <v>0</v>
      </c>
      <c r="P100" s="46">
        <f t="shared" si="35"/>
        <v>34902</v>
      </c>
      <c r="Q100" s="47">
        <f t="shared" si="24"/>
        <v>2.7719799857040743</v>
      </c>
    </row>
    <row r="101" spans="1:113">
      <c r="A101" s="12"/>
      <c r="B101" s="25">
        <v>369.3</v>
      </c>
      <c r="C101" s="20" t="s">
        <v>167</v>
      </c>
      <c r="D101" s="46">
        <v>149812</v>
      </c>
      <c r="E101" s="46">
        <v>0</v>
      </c>
      <c r="F101" s="46">
        <v>0</v>
      </c>
      <c r="G101" s="46">
        <v>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0</v>
      </c>
      <c r="P101" s="46">
        <f t="shared" si="35"/>
        <v>149812</v>
      </c>
      <c r="Q101" s="47">
        <f t="shared" ref="Q101:Q106" si="36">(P101/Q$108)</f>
        <v>11.898340084187117</v>
      </c>
    </row>
    <row r="102" spans="1:113">
      <c r="A102" s="12"/>
      <c r="B102" s="25">
        <v>369.35</v>
      </c>
      <c r="C102" s="20" t="s">
        <v>269</v>
      </c>
      <c r="D102" s="46">
        <v>8668</v>
      </c>
      <c r="E102" s="46">
        <v>0</v>
      </c>
      <c r="F102" s="46">
        <v>0</v>
      </c>
      <c r="G102" s="46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f t="shared" si="35"/>
        <v>8668</v>
      </c>
      <c r="Q102" s="47">
        <f t="shared" si="36"/>
        <v>0.68842824239536171</v>
      </c>
    </row>
    <row r="103" spans="1:113">
      <c r="A103" s="12"/>
      <c r="B103" s="25">
        <v>369.9</v>
      </c>
      <c r="C103" s="20" t="s">
        <v>76</v>
      </c>
      <c r="D103" s="46">
        <v>14545</v>
      </c>
      <c r="E103" s="46">
        <v>5201</v>
      </c>
      <c r="F103" s="46">
        <v>0</v>
      </c>
      <c r="G103" s="46">
        <v>0</v>
      </c>
      <c r="H103" s="46">
        <v>0</v>
      </c>
      <c r="I103" s="46">
        <v>32</v>
      </c>
      <c r="J103" s="46">
        <v>0</v>
      </c>
      <c r="K103" s="46">
        <v>22429928</v>
      </c>
      <c r="L103" s="46">
        <v>0</v>
      </c>
      <c r="M103" s="46">
        <v>0</v>
      </c>
      <c r="N103" s="46">
        <v>0</v>
      </c>
      <c r="O103" s="46">
        <v>0</v>
      </c>
      <c r="P103" s="46">
        <f t="shared" si="35"/>
        <v>22449706</v>
      </c>
      <c r="Q103" s="47">
        <f t="shared" si="36"/>
        <v>1782.9962671749663</v>
      </c>
    </row>
    <row r="104" spans="1:113" ht="15.75">
      <c r="A104" s="29" t="s">
        <v>51</v>
      </c>
      <c r="B104" s="30"/>
      <c r="C104" s="31"/>
      <c r="D104" s="32">
        <f t="shared" ref="D104:O104" si="37">SUM(D105:D105)</f>
        <v>2570438</v>
      </c>
      <c r="E104" s="32">
        <f t="shared" si="37"/>
        <v>0</v>
      </c>
      <c r="F104" s="32">
        <f t="shared" si="37"/>
        <v>0</v>
      </c>
      <c r="G104" s="32">
        <f t="shared" si="37"/>
        <v>0</v>
      </c>
      <c r="H104" s="32">
        <f t="shared" si="37"/>
        <v>0</v>
      </c>
      <c r="I104" s="32">
        <f t="shared" si="37"/>
        <v>0</v>
      </c>
      <c r="J104" s="32">
        <f t="shared" si="37"/>
        <v>0</v>
      </c>
      <c r="K104" s="32">
        <f t="shared" si="37"/>
        <v>0</v>
      </c>
      <c r="L104" s="32">
        <f t="shared" si="37"/>
        <v>0</v>
      </c>
      <c r="M104" s="32">
        <f t="shared" si="37"/>
        <v>0</v>
      </c>
      <c r="N104" s="32">
        <f t="shared" si="37"/>
        <v>0</v>
      </c>
      <c r="O104" s="32">
        <f t="shared" si="37"/>
        <v>0</v>
      </c>
      <c r="P104" s="32">
        <f>SUM(D104:O104)</f>
        <v>2570438</v>
      </c>
      <c r="Q104" s="45">
        <f t="shared" si="36"/>
        <v>204.14883647049479</v>
      </c>
    </row>
    <row r="105" spans="1:113" ht="15.75" thickBot="1">
      <c r="A105" s="12"/>
      <c r="B105" s="25">
        <v>381</v>
      </c>
      <c r="C105" s="20" t="s">
        <v>77</v>
      </c>
      <c r="D105" s="46">
        <v>2570438</v>
      </c>
      <c r="E105" s="46">
        <v>0</v>
      </c>
      <c r="F105" s="46">
        <v>0</v>
      </c>
      <c r="G105" s="46">
        <v>0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M105" s="46">
        <v>0</v>
      </c>
      <c r="N105" s="46">
        <v>0</v>
      </c>
      <c r="O105" s="46">
        <v>0</v>
      </c>
      <c r="P105" s="46">
        <f>SUM(D105:O105)</f>
        <v>2570438</v>
      </c>
      <c r="Q105" s="47">
        <f t="shared" si="36"/>
        <v>204.14883647049479</v>
      </c>
    </row>
    <row r="106" spans="1:113" ht="16.5" thickBot="1">
      <c r="A106" s="14" t="s">
        <v>66</v>
      </c>
      <c r="B106" s="23"/>
      <c r="C106" s="22"/>
      <c r="D106" s="15">
        <f t="shared" ref="D106:O106" si="38">SUM(D5,D12,D17,D44,D86,D96,D104)</f>
        <v>21734950</v>
      </c>
      <c r="E106" s="15">
        <f t="shared" si="38"/>
        <v>7230211</v>
      </c>
      <c r="F106" s="15">
        <f t="shared" si="38"/>
        <v>0</v>
      </c>
      <c r="G106" s="15">
        <f t="shared" si="38"/>
        <v>2698847</v>
      </c>
      <c r="H106" s="15">
        <f t="shared" si="38"/>
        <v>0</v>
      </c>
      <c r="I106" s="15">
        <f t="shared" si="38"/>
        <v>789816</v>
      </c>
      <c r="J106" s="15">
        <f t="shared" si="38"/>
        <v>0</v>
      </c>
      <c r="K106" s="15">
        <f t="shared" ref="K106" si="39">SUM(K5,K12,K17,K44,K86,K96,K104)</f>
        <v>22429928</v>
      </c>
      <c r="L106" s="15">
        <f t="shared" ref="L106" si="40">SUM(L5,L12,L17,L44,L86,L96,L104)</f>
        <v>0</v>
      </c>
      <c r="M106" s="15">
        <f t="shared" si="38"/>
        <v>0</v>
      </c>
      <c r="N106" s="15">
        <f t="shared" ref="N106" si="41">SUM(N5,N12,N17,N44,N86,N96,N104)</f>
        <v>0</v>
      </c>
      <c r="O106" s="15">
        <f t="shared" si="38"/>
        <v>0</v>
      </c>
      <c r="P106" s="15">
        <f>SUM(D106:O106)</f>
        <v>54883752</v>
      </c>
      <c r="Q106" s="38">
        <f t="shared" si="36"/>
        <v>4358.9668811055517</v>
      </c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</row>
    <row r="107" spans="1:113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9"/>
    </row>
    <row r="108" spans="1:113">
      <c r="A108" s="40"/>
      <c r="B108" s="41"/>
      <c r="C108" s="41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119" t="s">
        <v>270</v>
      </c>
      <c r="O108" s="119"/>
      <c r="P108" s="119"/>
      <c r="Q108" s="43">
        <v>12591</v>
      </c>
    </row>
    <row r="109" spans="1:113">
      <c r="A109" s="120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8"/>
    </row>
    <row r="110" spans="1:113" ht="15.75" customHeight="1" thickBot="1">
      <c r="A110" s="121" t="s">
        <v>109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1"/>
    </row>
  </sheetData>
  <mergeCells count="10">
    <mergeCell ref="N108:P108"/>
    <mergeCell ref="A109:Q109"/>
    <mergeCell ref="A110:Q11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0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230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0"/>
      <c r="M3" s="130"/>
      <c r="N3" s="131"/>
      <c r="O3" s="36"/>
      <c r="P3" s="37"/>
      <c r="Q3" s="132" t="s">
        <v>216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217</v>
      </c>
      <c r="L4" s="35" t="s">
        <v>9</v>
      </c>
      <c r="M4" s="35" t="s">
        <v>10</v>
      </c>
      <c r="N4" s="35" t="s">
        <v>277</v>
      </c>
      <c r="O4" s="35" t="s">
        <v>11</v>
      </c>
      <c r="P4" s="35" t="s">
        <v>218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219</v>
      </c>
      <c r="B5" s="26"/>
      <c r="C5" s="26"/>
      <c r="D5" s="27">
        <f t="shared" ref="D5:O5" si="0">SUM(D6:D11)</f>
        <v>7664664</v>
      </c>
      <c r="E5" s="27">
        <f t="shared" si="0"/>
        <v>3178084</v>
      </c>
      <c r="F5" s="27">
        <f t="shared" si="0"/>
        <v>0</v>
      </c>
      <c r="G5" s="27">
        <f t="shared" si="0"/>
        <v>1023913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11866661</v>
      </c>
      <c r="Q5" s="33">
        <f t="shared" ref="Q5:Q36" si="2">(P5/Q$99)</f>
        <v>966.89163203780652</v>
      </c>
      <c r="R5" s="6"/>
    </row>
    <row r="6" spans="1:135">
      <c r="A6" s="12"/>
      <c r="B6" s="25">
        <v>311</v>
      </c>
      <c r="C6" s="20" t="s">
        <v>3</v>
      </c>
      <c r="D6" s="46">
        <v>7597107</v>
      </c>
      <c r="E6" s="46">
        <v>2346877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9943984</v>
      </c>
      <c r="Q6" s="47">
        <f t="shared" si="2"/>
        <v>810.23254298052632</v>
      </c>
      <c r="R6" s="9"/>
    </row>
    <row r="7" spans="1:135">
      <c r="A7" s="12"/>
      <c r="B7" s="25">
        <v>312.13</v>
      </c>
      <c r="C7" s="20" t="s">
        <v>220</v>
      </c>
      <c r="D7" s="46">
        <v>25239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3">SUM(D7:O7)</f>
        <v>25239</v>
      </c>
      <c r="Q7" s="47">
        <f t="shared" si="2"/>
        <v>2.0564654118797359</v>
      </c>
      <c r="R7" s="9"/>
    </row>
    <row r="8" spans="1:135">
      <c r="A8" s="12"/>
      <c r="B8" s="25">
        <v>312.3</v>
      </c>
      <c r="C8" s="20" t="s">
        <v>13</v>
      </c>
      <c r="D8" s="46">
        <v>0</v>
      </c>
      <c r="E8" s="46">
        <v>130725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130725</v>
      </c>
      <c r="Q8" s="47">
        <f t="shared" si="2"/>
        <v>10.651429968222928</v>
      </c>
      <c r="R8" s="9"/>
    </row>
    <row r="9" spans="1:135">
      <c r="A9" s="12"/>
      <c r="B9" s="25">
        <v>312.41000000000003</v>
      </c>
      <c r="C9" s="20" t="s">
        <v>221</v>
      </c>
      <c r="D9" s="46">
        <v>0</v>
      </c>
      <c r="E9" s="46">
        <v>700482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700482</v>
      </c>
      <c r="Q9" s="47">
        <f t="shared" si="2"/>
        <v>57.075042776827182</v>
      </c>
      <c r="R9" s="9"/>
    </row>
    <row r="10" spans="1:135">
      <c r="A10" s="12"/>
      <c r="B10" s="25">
        <v>312.64</v>
      </c>
      <c r="C10" s="20" t="s">
        <v>231</v>
      </c>
      <c r="D10" s="46">
        <v>0</v>
      </c>
      <c r="E10" s="46">
        <v>0</v>
      </c>
      <c r="F10" s="46">
        <v>0</v>
      </c>
      <c r="G10" s="46">
        <v>1023913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1023913</v>
      </c>
      <c r="Q10" s="47">
        <f t="shared" si="2"/>
        <v>83.428094190499465</v>
      </c>
      <c r="R10" s="9"/>
    </row>
    <row r="11" spans="1:135">
      <c r="A11" s="12"/>
      <c r="B11" s="25">
        <v>315.10000000000002</v>
      </c>
      <c r="C11" s="20" t="s">
        <v>223</v>
      </c>
      <c r="D11" s="46">
        <v>42318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42318</v>
      </c>
      <c r="Q11" s="47">
        <f t="shared" si="2"/>
        <v>3.4480567098508921</v>
      </c>
      <c r="R11" s="9"/>
    </row>
    <row r="12" spans="1:135" ht="15.75">
      <c r="A12" s="29" t="s">
        <v>19</v>
      </c>
      <c r="B12" s="30"/>
      <c r="C12" s="31"/>
      <c r="D12" s="32">
        <f t="shared" ref="D12:O12" si="4">SUM(D13:D15)</f>
        <v>31713</v>
      </c>
      <c r="E12" s="32">
        <f t="shared" si="4"/>
        <v>548818</v>
      </c>
      <c r="F12" s="32">
        <f t="shared" si="4"/>
        <v>0</v>
      </c>
      <c r="G12" s="32">
        <f t="shared" si="4"/>
        <v>0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ref="L12" si="5">SUM(L13:L15)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4">
        <f>SUM(D12:O12)</f>
        <v>580531</v>
      </c>
      <c r="Q12" s="45">
        <f t="shared" si="2"/>
        <v>47.301474782041879</v>
      </c>
      <c r="R12" s="10"/>
    </row>
    <row r="13" spans="1:135">
      <c r="A13" s="12"/>
      <c r="B13" s="25">
        <v>322</v>
      </c>
      <c r="C13" s="20" t="s">
        <v>224</v>
      </c>
      <c r="D13" s="46">
        <v>0</v>
      </c>
      <c r="E13" s="46">
        <v>548818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548818</v>
      </c>
      <c r="Q13" s="47">
        <f t="shared" si="2"/>
        <v>44.717509981259674</v>
      </c>
      <c r="R13" s="9"/>
    </row>
    <row r="14" spans="1:135">
      <c r="A14" s="12"/>
      <c r="B14" s="25">
        <v>323.3</v>
      </c>
      <c r="C14" s="20" t="s">
        <v>20</v>
      </c>
      <c r="D14" s="46">
        <v>31689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5" si="6">SUM(D14:O14)</f>
        <v>31689</v>
      </c>
      <c r="Q14" s="47">
        <f t="shared" si="2"/>
        <v>2.5820092886824737</v>
      </c>
      <c r="R14" s="9"/>
    </row>
    <row r="15" spans="1:135">
      <c r="A15" s="12"/>
      <c r="B15" s="25">
        <v>329.5</v>
      </c>
      <c r="C15" s="20" t="s">
        <v>225</v>
      </c>
      <c r="D15" s="46">
        <v>24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24</v>
      </c>
      <c r="Q15" s="47">
        <f t="shared" si="2"/>
        <v>1.955512099731117E-3</v>
      </c>
      <c r="R15" s="9"/>
    </row>
    <row r="16" spans="1:135" ht="15.75">
      <c r="A16" s="29" t="s">
        <v>226</v>
      </c>
      <c r="B16" s="30"/>
      <c r="C16" s="31"/>
      <c r="D16" s="32">
        <f t="shared" ref="D16:O16" si="7">SUM(D17:D43)</f>
        <v>4527990</v>
      </c>
      <c r="E16" s="32">
        <f t="shared" si="7"/>
        <v>2597340</v>
      </c>
      <c r="F16" s="32">
        <f t="shared" si="7"/>
        <v>0</v>
      </c>
      <c r="G16" s="32">
        <f t="shared" si="7"/>
        <v>2923301</v>
      </c>
      <c r="H16" s="32">
        <f t="shared" si="7"/>
        <v>0</v>
      </c>
      <c r="I16" s="32">
        <f t="shared" si="7"/>
        <v>129023</v>
      </c>
      <c r="J16" s="32">
        <f t="shared" si="7"/>
        <v>0</v>
      </c>
      <c r="K16" s="32">
        <f t="shared" si="7"/>
        <v>0</v>
      </c>
      <c r="L16" s="32">
        <f t="shared" ref="L16" si="8">SUM(L17:L43)</f>
        <v>0</v>
      </c>
      <c r="M16" s="32">
        <f t="shared" si="7"/>
        <v>0</v>
      </c>
      <c r="N16" s="32">
        <f t="shared" si="7"/>
        <v>0</v>
      </c>
      <c r="O16" s="32">
        <f t="shared" si="7"/>
        <v>0</v>
      </c>
      <c r="P16" s="44">
        <f>SUM(D16:O16)</f>
        <v>10177654</v>
      </c>
      <c r="Q16" s="45">
        <f t="shared" si="2"/>
        <v>829.27189766153344</v>
      </c>
      <c r="R16" s="10"/>
    </row>
    <row r="17" spans="1:18">
      <c r="A17" s="12"/>
      <c r="B17" s="25">
        <v>331.1</v>
      </c>
      <c r="C17" s="20" t="s">
        <v>106</v>
      </c>
      <c r="D17" s="46">
        <v>15808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>SUM(D17:O17)</f>
        <v>15808</v>
      </c>
      <c r="Q17" s="47">
        <f t="shared" si="2"/>
        <v>1.2880306363562291</v>
      </c>
      <c r="R17" s="9"/>
    </row>
    <row r="18" spans="1:18">
      <c r="A18" s="12"/>
      <c r="B18" s="25">
        <v>331.2</v>
      </c>
      <c r="C18" s="20" t="s">
        <v>22</v>
      </c>
      <c r="D18" s="46">
        <v>51641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>SUM(D18:O18)</f>
        <v>51641</v>
      </c>
      <c r="Q18" s="47">
        <f t="shared" si="2"/>
        <v>4.2076916809256089</v>
      </c>
      <c r="R18" s="9"/>
    </row>
    <row r="19" spans="1:18">
      <c r="A19" s="12"/>
      <c r="B19" s="25">
        <v>331.65</v>
      </c>
      <c r="C19" s="20" t="s">
        <v>28</v>
      </c>
      <c r="D19" s="46">
        <v>70996</v>
      </c>
      <c r="E19" s="46">
        <v>18104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ref="P19:P35" si="9">SUM(D19:O19)</f>
        <v>89100</v>
      </c>
      <c r="Q19" s="47">
        <f t="shared" si="2"/>
        <v>7.2598386702517725</v>
      </c>
      <c r="R19" s="9"/>
    </row>
    <row r="20" spans="1:18">
      <c r="A20" s="12"/>
      <c r="B20" s="25">
        <v>331.69</v>
      </c>
      <c r="C20" s="20" t="s">
        <v>232</v>
      </c>
      <c r="D20" s="46">
        <v>111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9"/>
        <v>111</v>
      </c>
      <c r="Q20" s="47">
        <f t="shared" si="2"/>
        <v>9.0442434612564172E-3</v>
      </c>
      <c r="R20" s="9"/>
    </row>
    <row r="21" spans="1:18">
      <c r="A21" s="12"/>
      <c r="B21" s="25">
        <v>334.1</v>
      </c>
      <c r="C21" s="20" t="s">
        <v>26</v>
      </c>
      <c r="D21" s="46">
        <v>2844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2844</v>
      </c>
      <c r="Q21" s="47">
        <f t="shared" si="2"/>
        <v>0.23172818381813737</v>
      </c>
      <c r="R21" s="9"/>
    </row>
    <row r="22" spans="1:18">
      <c r="A22" s="12"/>
      <c r="B22" s="25">
        <v>334.2</v>
      </c>
      <c r="C22" s="20" t="s">
        <v>89</v>
      </c>
      <c r="D22" s="46">
        <v>453286</v>
      </c>
      <c r="E22" s="46">
        <v>251887</v>
      </c>
      <c r="F22" s="46">
        <v>0</v>
      </c>
      <c r="G22" s="46">
        <v>900000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1605173</v>
      </c>
      <c r="Q22" s="47">
        <f t="shared" si="2"/>
        <v>130.78896765257068</v>
      </c>
      <c r="R22" s="9"/>
    </row>
    <row r="23" spans="1:18">
      <c r="A23" s="12"/>
      <c r="B23" s="25">
        <v>334.34</v>
      </c>
      <c r="C23" s="20" t="s">
        <v>90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129023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129023</v>
      </c>
      <c r="Q23" s="47">
        <f t="shared" si="2"/>
        <v>10.512751568483663</v>
      </c>
      <c r="R23" s="9"/>
    </row>
    <row r="24" spans="1:18">
      <c r="A24" s="12"/>
      <c r="B24" s="25">
        <v>334.35</v>
      </c>
      <c r="C24" s="20" t="s">
        <v>131</v>
      </c>
      <c r="D24" s="46">
        <v>0</v>
      </c>
      <c r="E24" s="46">
        <v>0</v>
      </c>
      <c r="F24" s="46">
        <v>0</v>
      </c>
      <c r="G24" s="46">
        <v>1947701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1947701</v>
      </c>
      <c r="Q24" s="47">
        <f t="shared" si="2"/>
        <v>158.6980363399332</v>
      </c>
      <c r="R24" s="9"/>
    </row>
    <row r="25" spans="1:18">
      <c r="A25" s="12"/>
      <c r="B25" s="25">
        <v>334.49</v>
      </c>
      <c r="C25" s="20" t="s">
        <v>30</v>
      </c>
      <c r="D25" s="46">
        <v>0</v>
      </c>
      <c r="E25" s="46">
        <v>0</v>
      </c>
      <c r="F25" s="46">
        <v>0</v>
      </c>
      <c r="G25" s="46">
        <v>75600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75600</v>
      </c>
      <c r="Q25" s="47">
        <f t="shared" si="2"/>
        <v>6.1598631141530191</v>
      </c>
      <c r="R25" s="9"/>
    </row>
    <row r="26" spans="1:18">
      <c r="A26" s="12"/>
      <c r="B26" s="25">
        <v>334.5</v>
      </c>
      <c r="C26" s="20" t="s">
        <v>157</v>
      </c>
      <c r="D26" s="46">
        <v>0</v>
      </c>
      <c r="E26" s="46">
        <v>460562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460562</v>
      </c>
      <c r="Q26" s="47">
        <f t="shared" si="2"/>
        <v>37.526440153181781</v>
      </c>
      <c r="R26" s="9"/>
    </row>
    <row r="27" spans="1:18">
      <c r="A27" s="12"/>
      <c r="B27" s="25">
        <v>334.7</v>
      </c>
      <c r="C27" s="20" t="s">
        <v>31</v>
      </c>
      <c r="D27" s="46">
        <v>30669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30669</v>
      </c>
      <c r="Q27" s="47">
        <f t="shared" si="2"/>
        <v>2.498900024443901</v>
      </c>
      <c r="R27" s="9"/>
    </row>
    <row r="28" spans="1:18">
      <c r="A28" s="12"/>
      <c r="B28" s="25">
        <v>334.82</v>
      </c>
      <c r="C28" s="20" t="s">
        <v>233</v>
      </c>
      <c r="D28" s="46">
        <v>149055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149055</v>
      </c>
      <c r="Q28" s="47">
        <f t="shared" si="2"/>
        <v>12.144952334392569</v>
      </c>
      <c r="R28" s="9"/>
    </row>
    <row r="29" spans="1:18">
      <c r="A29" s="12"/>
      <c r="B29" s="25">
        <v>334.9</v>
      </c>
      <c r="C29" s="20" t="s">
        <v>32</v>
      </c>
      <c r="D29" s="46">
        <v>803505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803505</v>
      </c>
      <c r="Q29" s="47">
        <f t="shared" si="2"/>
        <v>65.469322903935463</v>
      </c>
      <c r="R29" s="9"/>
    </row>
    <row r="30" spans="1:18">
      <c r="A30" s="12"/>
      <c r="B30" s="25">
        <v>335.12099999999998</v>
      </c>
      <c r="C30" s="20" t="s">
        <v>227</v>
      </c>
      <c r="D30" s="46">
        <v>405490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405490</v>
      </c>
      <c r="Q30" s="47">
        <f t="shared" si="2"/>
        <v>33.039191721665446</v>
      </c>
      <c r="R30" s="9"/>
    </row>
    <row r="31" spans="1:18">
      <c r="A31" s="12"/>
      <c r="B31" s="25">
        <v>335.13</v>
      </c>
      <c r="C31" s="20" t="s">
        <v>133</v>
      </c>
      <c r="D31" s="46">
        <v>29819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9"/>
        <v>29819</v>
      </c>
      <c r="Q31" s="47">
        <f t="shared" si="2"/>
        <v>2.4296423042450908</v>
      </c>
      <c r="R31" s="9"/>
    </row>
    <row r="32" spans="1:18">
      <c r="A32" s="12"/>
      <c r="B32" s="25">
        <v>335.14</v>
      </c>
      <c r="C32" s="20" t="s">
        <v>134</v>
      </c>
      <c r="D32" s="46">
        <v>15062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15062</v>
      </c>
      <c r="Q32" s="47">
        <f t="shared" si="2"/>
        <v>1.2272468019229201</v>
      </c>
      <c r="R32" s="9"/>
    </row>
    <row r="33" spans="1:18">
      <c r="A33" s="12"/>
      <c r="B33" s="25">
        <v>335.15</v>
      </c>
      <c r="C33" s="20" t="s">
        <v>135</v>
      </c>
      <c r="D33" s="46">
        <v>1550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1550</v>
      </c>
      <c r="Q33" s="47">
        <f t="shared" si="2"/>
        <v>0.1262934897743013</v>
      </c>
      <c r="R33" s="9"/>
    </row>
    <row r="34" spans="1:18">
      <c r="A34" s="12"/>
      <c r="B34" s="25">
        <v>335.18</v>
      </c>
      <c r="C34" s="20" t="s">
        <v>228</v>
      </c>
      <c r="D34" s="46">
        <v>1840739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1840739</v>
      </c>
      <c r="Q34" s="47">
        <f t="shared" si="2"/>
        <v>149.98280778945653</v>
      </c>
      <c r="R34" s="9"/>
    </row>
    <row r="35" spans="1:18">
      <c r="A35" s="12"/>
      <c r="B35" s="25">
        <v>335.22</v>
      </c>
      <c r="C35" s="20" t="s">
        <v>38</v>
      </c>
      <c r="D35" s="46">
        <v>0</v>
      </c>
      <c r="E35" s="46">
        <v>174059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9"/>
        <v>174059</v>
      </c>
      <c r="Q35" s="47">
        <f t="shared" si="2"/>
        <v>14.182270023629105</v>
      </c>
      <c r="R35" s="9"/>
    </row>
    <row r="36" spans="1:18">
      <c r="A36" s="12"/>
      <c r="B36" s="25">
        <v>335.43</v>
      </c>
      <c r="C36" s="20" t="s">
        <v>234</v>
      </c>
      <c r="D36" s="46">
        <v>0</v>
      </c>
      <c r="E36" s="46">
        <v>1121808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ref="P36:P42" si="10">SUM(D36:O36)</f>
        <v>1121808</v>
      </c>
      <c r="Q36" s="47">
        <f t="shared" si="2"/>
        <v>91.404546565631875</v>
      </c>
      <c r="R36" s="9"/>
    </row>
    <row r="37" spans="1:18">
      <c r="A37" s="12"/>
      <c r="B37" s="25">
        <v>335.44</v>
      </c>
      <c r="C37" s="20" t="s">
        <v>235</v>
      </c>
      <c r="D37" s="46">
        <v>0</v>
      </c>
      <c r="E37" s="46">
        <v>489419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0"/>
        <v>489419</v>
      </c>
      <c r="Q37" s="47">
        <f t="shared" ref="Q37:Q68" si="11">(P37/Q$99)</f>
        <v>39.877699014095981</v>
      </c>
      <c r="R37" s="9"/>
    </row>
    <row r="38" spans="1:18">
      <c r="A38" s="12"/>
      <c r="B38" s="25">
        <v>335.45</v>
      </c>
      <c r="C38" s="20" t="s">
        <v>236</v>
      </c>
      <c r="D38" s="46">
        <v>0</v>
      </c>
      <c r="E38" s="46">
        <v>8133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0"/>
        <v>8133</v>
      </c>
      <c r="Q38" s="47">
        <f t="shared" si="11"/>
        <v>0.66267416279638225</v>
      </c>
      <c r="R38" s="9"/>
    </row>
    <row r="39" spans="1:18">
      <c r="A39" s="12"/>
      <c r="B39" s="25">
        <v>335.9</v>
      </c>
      <c r="C39" s="20" t="s">
        <v>41</v>
      </c>
      <c r="D39" s="46">
        <v>223250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0"/>
        <v>223250</v>
      </c>
      <c r="Q39" s="47">
        <f t="shared" si="11"/>
        <v>18.190336511040496</v>
      </c>
      <c r="R39" s="9"/>
    </row>
    <row r="40" spans="1:18">
      <c r="A40" s="12"/>
      <c r="B40" s="25">
        <v>336</v>
      </c>
      <c r="C40" s="20" t="s">
        <v>4</v>
      </c>
      <c r="D40" s="46">
        <v>217335</v>
      </c>
      <c r="E40" s="46">
        <v>73368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0"/>
        <v>290703</v>
      </c>
      <c r="Q40" s="47">
        <f t="shared" si="11"/>
        <v>23.686384747005622</v>
      </c>
      <c r="R40" s="9"/>
    </row>
    <row r="41" spans="1:18">
      <c r="A41" s="12"/>
      <c r="B41" s="25">
        <v>337.2</v>
      </c>
      <c r="C41" s="20" t="s">
        <v>42</v>
      </c>
      <c r="D41" s="46">
        <v>192726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0"/>
        <v>192726</v>
      </c>
      <c r="Q41" s="47">
        <f t="shared" si="11"/>
        <v>15.703251038865803</v>
      </c>
      <c r="R41" s="9"/>
    </row>
    <row r="42" spans="1:18">
      <c r="A42" s="12"/>
      <c r="B42" s="25">
        <v>338</v>
      </c>
      <c r="C42" s="20" t="s">
        <v>43</v>
      </c>
      <c r="D42" s="46">
        <v>24084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0"/>
        <v>24084</v>
      </c>
      <c r="Q42" s="47">
        <f t="shared" si="11"/>
        <v>1.9623563920801761</v>
      </c>
      <c r="R42" s="9"/>
    </row>
    <row r="43" spans="1:18">
      <c r="A43" s="12"/>
      <c r="B43" s="25">
        <v>339</v>
      </c>
      <c r="C43" s="20" t="s">
        <v>44</v>
      </c>
      <c r="D43" s="46">
        <v>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20</v>
      </c>
      <c r="Q43" s="47">
        <f t="shared" si="11"/>
        <v>1.6295934164425976E-3</v>
      </c>
      <c r="R43" s="9"/>
    </row>
    <row r="44" spans="1:18" ht="15.75">
      <c r="A44" s="29" t="s">
        <v>49</v>
      </c>
      <c r="B44" s="30"/>
      <c r="C44" s="31"/>
      <c r="D44" s="32">
        <f t="shared" ref="D44:O44" si="12">SUM(D45:D75)</f>
        <v>6133899</v>
      </c>
      <c r="E44" s="32">
        <f t="shared" si="12"/>
        <v>29689</v>
      </c>
      <c r="F44" s="32">
        <f t="shared" si="12"/>
        <v>0</v>
      </c>
      <c r="G44" s="32">
        <f t="shared" si="12"/>
        <v>15000</v>
      </c>
      <c r="H44" s="32">
        <f t="shared" si="12"/>
        <v>0</v>
      </c>
      <c r="I44" s="32">
        <f t="shared" si="12"/>
        <v>652856</v>
      </c>
      <c r="J44" s="32">
        <f t="shared" si="12"/>
        <v>0</v>
      </c>
      <c r="K44" s="32">
        <f t="shared" si="12"/>
        <v>0</v>
      </c>
      <c r="L44" s="32">
        <f t="shared" ref="L44" si="13">SUM(L45:L75)</f>
        <v>0</v>
      </c>
      <c r="M44" s="32">
        <f t="shared" si="12"/>
        <v>0</v>
      </c>
      <c r="N44" s="32">
        <f t="shared" si="12"/>
        <v>0</v>
      </c>
      <c r="O44" s="32">
        <f t="shared" si="12"/>
        <v>0</v>
      </c>
      <c r="P44" s="32">
        <f>SUM(D44:O44)</f>
        <v>6831444</v>
      </c>
      <c r="Q44" s="45">
        <f t="shared" si="11"/>
        <v>556.62380835981423</v>
      </c>
      <c r="R44" s="10"/>
    </row>
    <row r="45" spans="1:18">
      <c r="A45" s="12"/>
      <c r="B45" s="25">
        <v>341.15</v>
      </c>
      <c r="C45" s="20" t="s">
        <v>138</v>
      </c>
      <c r="D45" s="46">
        <v>0</v>
      </c>
      <c r="E45" s="46">
        <v>29689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75" si="14">SUM(D45:O45)</f>
        <v>29689</v>
      </c>
      <c r="Q45" s="47">
        <f t="shared" si="11"/>
        <v>2.4190499470382139</v>
      </c>
      <c r="R45" s="9"/>
    </row>
    <row r="46" spans="1:18">
      <c r="A46" s="12"/>
      <c r="B46" s="25">
        <v>341.51</v>
      </c>
      <c r="C46" s="20" t="s">
        <v>139</v>
      </c>
      <c r="D46" s="46">
        <v>109668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4"/>
        <v>109668</v>
      </c>
      <c r="Q46" s="47">
        <f t="shared" si="11"/>
        <v>8.9357125397213402</v>
      </c>
      <c r="R46" s="9"/>
    </row>
    <row r="47" spans="1:18">
      <c r="A47" s="12"/>
      <c r="B47" s="25">
        <v>341.52</v>
      </c>
      <c r="C47" s="20" t="s">
        <v>140</v>
      </c>
      <c r="D47" s="46">
        <v>10596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4"/>
        <v>10596</v>
      </c>
      <c r="Q47" s="47">
        <f t="shared" si="11"/>
        <v>0.86335859203128817</v>
      </c>
      <c r="R47" s="9"/>
    </row>
    <row r="48" spans="1:18">
      <c r="A48" s="12"/>
      <c r="B48" s="25">
        <v>341.53</v>
      </c>
      <c r="C48" s="20" t="s">
        <v>141</v>
      </c>
      <c r="D48" s="46">
        <v>72912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4"/>
        <v>72912</v>
      </c>
      <c r="Q48" s="47">
        <f t="shared" si="11"/>
        <v>5.9408457589831336</v>
      </c>
      <c r="R48" s="9"/>
    </row>
    <row r="49" spans="1:18">
      <c r="A49" s="12"/>
      <c r="B49" s="25">
        <v>341.55</v>
      </c>
      <c r="C49" s="20" t="s">
        <v>142</v>
      </c>
      <c r="D49" s="46">
        <v>324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4"/>
        <v>324</v>
      </c>
      <c r="Q49" s="47">
        <f t="shared" si="11"/>
        <v>2.6399413346370082E-2</v>
      </c>
      <c r="R49" s="9"/>
    </row>
    <row r="50" spans="1:18">
      <c r="A50" s="12"/>
      <c r="B50" s="25">
        <v>341.8</v>
      </c>
      <c r="C50" s="20" t="s">
        <v>144</v>
      </c>
      <c r="D50" s="46">
        <v>18847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4"/>
        <v>18847</v>
      </c>
      <c r="Q50" s="47">
        <f t="shared" si="11"/>
        <v>1.5356473559846817</v>
      </c>
      <c r="R50" s="9"/>
    </row>
    <row r="51" spans="1:18">
      <c r="A51" s="12"/>
      <c r="B51" s="25">
        <v>341.9</v>
      </c>
      <c r="C51" s="20" t="s">
        <v>145</v>
      </c>
      <c r="D51" s="46">
        <v>44128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4"/>
        <v>44128</v>
      </c>
      <c r="Q51" s="47">
        <f t="shared" si="11"/>
        <v>3.5955349140389474</v>
      </c>
      <c r="R51" s="9"/>
    </row>
    <row r="52" spans="1:18">
      <c r="A52" s="12"/>
      <c r="B52" s="25">
        <v>342.1</v>
      </c>
      <c r="C52" s="20" t="s">
        <v>59</v>
      </c>
      <c r="D52" s="46">
        <v>501145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4"/>
        <v>501145</v>
      </c>
      <c r="Q52" s="47">
        <f t="shared" si="11"/>
        <v>40.833129634156279</v>
      </c>
      <c r="R52" s="9"/>
    </row>
    <row r="53" spans="1:18">
      <c r="A53" s="12"/>
      <c r="B53" s="25">
        <v>342.3</v>
      </c>
      <c r="C53" s="20" t="s">
        <v>94</v>
      </c>
      <c r="D53" s="46">
        <v>4449600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14"/>
        <v>4449600</v>
      </c>
      <c r="Q53" s="47">
        <f t="shared" si="11"/>
        <v>362.5519432901491</v>
      </c>
      <c r="R53" s="9"/>
    </row>
    <row r="54" spans="1:18">
      <c r="A54" s="12"/>
      <c r="B54" s="25">
        <v>342.6</v>
      </c>
      <c r="C54" s="20" t="s">
        <v>60</v>
      </c>
      <c r="D54" s="46">
        <v>279736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14"/>
        <v>279736</v>
      </c>
      <c r="Q54" s="47">
        <f t="shared" si="11"/>
        <v>22.792797197099322</v>
      </c>
      <c r="R54" s="9"/>
    </row>
    <row r="55" spans="1:18">
      <c r="A55" s="12"/>
      <c r="B55" s="25">
        <v>343.4</v>
      </c>
      <c r="C55" s="20" t="s">
        <v>61</v>
      </c>
      <c r="D55" s="46">
        <v>115512</v>
      </c>
      <c r="E55" s="46">
        <v>0</v>
      </c>
      <c r="F55" s="46">
        <v>0</v>
      </c>
      <c r="G55" s="46">
        <v>0</v>
      </c>
      <c r="H55" s="46">
        <v>0</v>
      </c>
      <c r="I55" s="46">
        <v>652856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14"/>
        <v>768368</v>
      </c>
      <c r="Q55" s="47">
        <f t="shared" si="11"/>
        <v>62.606371710258287</v>
      </c>
      <c r="R55" s="9"/>
    </row>
    <row r="56" spans="1:18">
      <c r="A56" s="12"/>
      <c r="B56" s="25">
        <v>343.8</v>
      </c>
      <c r="C56" s="20" t="s">
        <v>62</v>
      </c>
      <c r="D56" s="46">
        <v>15400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14"/>
        <v>15400</v>
      </c>
      <c r="Q56" s="47">
        <f t="shared" si="11"/>
        <v>1.2547869306608002</v>
      </c>
      <c r="R56" s="9"/>
    </row>
    <row r="57" spans="1:18">
      <c r="A57" s="12"/>
      <c r="B57" s="25">
        <v>346.4</v>
      </c>
      <c r="C57" s="20" t="s">
        <v>63</v>
      </c>
      <c r="D57" s="46">
        <v>611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14"/>
        <v>611</v>
      </c>
      <c r="Q57" s="47">
        <f t="shared" si="11"/>
        <v>4.9784078872321356E-2</v>
      </c>
      <c r="R57" s="9"/>
    </row>
    <row r="58" spans="1:18">
      <c r="A58" s="12"/>
      <c r="B58" s="25">
        <v>348.11</v>
      </c>
      <c r="C58" s="20" t="s">
        <v>146</v>
      </c>
      <c r="D58" s="46">
        <v>2468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2468</v>
      </c>
      <c r="Q58" s="47">
        <f t="shared" si="11"/>
        <v>0.20109182758901653</v>
      </c>
      <c r="R58" s="9"/>
    </row>
    <row r="59" spans="1:18">
      <c r="A59" s="12"/>
      <c r="B59" s="25">
        <v>348.13</v>
      </c>
      <c r="C59" s="20" t="s">
        <v>148</v>
      </c>
      <c r="D59" s="46">
        <v>2641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ref="P59:P70" si="15">SUM(D59:O59)</f>
        <v>2641</v>
      </c>
      <c r="Q59" s="47">
        <f t="shared" si="11"/>
        <v>0.21518781064124501</v>
      </c>
      <c r="R59" s="9"/>
    </row>
    <row r="60" spans="1:18">
      <c r="A60" s="12"/>
      <c r="B60" s="25">
        <v>348.22</v>
      </c>
      <c r="C60" s="20" t="s">
        <v>237</v>
      </c>
      <c r="D60" s="46">
        <v>570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15"/>
        <v>570</v>
      </c>
      <c r="Q60" s="47">
        <f t="shared" si="11"/>
        <v>4.6443412368614032E-2</v>
      </c>
      <c r="R60" s="9"/>
    </row>
    <row r="61" spans="1:18">
      <c r="A61" s="12"/>
      <c r="B61" s="25">
        <v>348.31</v>
      </c>
      <c r="C61" s="20" t="s">
        <v>238</v>
      </c>
      <c r="D61" s="46">
        <v>33366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15"/>
        <v>33366</v>
      </c>
      <c r="Q61" s="47">
        <f t="shared" si="11"/>
        <v>2.7186506966511854</v>
      </c>
      <c r="R61" s="9"/>
    </row>
    <row r="62" spans="1:18">
      <c r="A62" s="12"/>
      <c r="B62" s="25">
        <v>348.32</v>
      </c>
      <c r="C62" s="20" t="s">
        <v>239</v>
      </c>
      <c r="D62" s="46">
        <v>129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15"/>
        <v>129</v>
      </c>
      <c r="Q62" s="47">
        <f t="shared" si="11"/>
        <v>1.0510877536054754E-2</v>
      </c>
      <c r="R62" s="9"/>
    </row>
    <row r="63" spans="1:18">
      <c r="A63" s="12"/>
      <c r="B63" s="25">
        <v>348.41</v>
      </c>
      <c r="C63" s="20" t="s">
        <v>240</v>
      </c>
      <c r="D63" s="46">
        <v>11720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15"/>
        <v>11720</v>
      </c>
      <c r="Q63" s="47">
        <f t="shared" si="11"/>
        <v>0.9549417420353622</v>
      </c>
      <c r="R63" s="9"/>
    </row>
    <row r="64" spans="1:18">
      <c r="A64" s="12"/>
      <c r="B64" s="25">
        <v>348.42</v>
      </c>
      <c r="C64" s="20" t="s">
        <v>241</v>
      </c>
      <c r="D64" s="46">
        <v>3763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15"/>
        <v>3763</v>
      </c>
      <c r="Q64" s="47">
        <f t="shared" si="11"/>
        <v>0.30660800130367472</v>
      </c>
      <c r="R64" s="9"/>
    </row>
    <row r="65" spans="1:18">
      <c r="A65" s="12"/>
      <c r="B65" s="25">
        <v>348.43</v>
      </c>
      <c r="C65" s="20" t="s">
        <v>242</v>
      </c>
      <c r="D65" s="46">
        <v>10414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15"/>
        <v>10414</v>
      </c>
      <c r="Q65" s="47">
        <f t="shared" si="11"/>
        <v>0.8485292919416606</v>
      </c>
      <c r="R65" s="9"/>
    </row>
    <row r="66" spans="1:18">
      <c r="A66" s="12"/>
      <c r="B66" s="25">
        <v>348.52</v>
      </c>
      <c r="C66" s="20" t="s">
        <v>243</v>
      </c>
      <c r="D66" s="46">
        <v>29755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15"/>
        <v>29755</v>
      </c>
      <c r="Q66" s="47">
        <f t="shared" si="11"/>
        <v>2.4244276053124745</v>
      </c>
      <c r="R66" s="9"/>
    </row>
    <row r="67" spans="1:18">
      <c r="A67" s="12"/>
      <c r="B67" s="25">
        <v>348.53</v>
      </c>
      <c r="C67" s="20" t="s">
        <v>244</v>
      </c>
      <c r="D67" s="46">
        <v>100456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15"/>
        <v>100456</v>
      </c>
      <c r="Q67" s="47">
        <f t="shared" si="11"/>
        <v>8.1851218121078784</v>
      </c>
      <c r="R67" s="9"/>
    </row>
    <row r="68" spans="1:18">
      <c r="A68" s="12"/>
      <c r="B68" s="25">
        <v>348.62</v>
      </c>
      <c r="C68" s="20" t="s">
        <v>245</v>
      </c>
      <c r="D68" s="46">
        <v>2219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15"/>
        <v>2219</v>
      </c>
      <c r="Q68" s="47">
        <f t="shared" si="11"/>
        <v>0.18080338955430619</v>
      </c>
      <c r="R68" s="9"/>
    </row>
    <row r="69" spans="1:18">
      <c r="A69" s="12"/>
      <c r="B69" s="25">
        <v>348.71</v>
      </c>
      <c r="C69" s="20" t="s">
        <v>246</v>
      </c>
      <c r="D69" s="46">
        <v>26045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15"/>
        <v>26045</v>
      </c>
      <c r="Q69" s="47">
        <f t="shared" ref="Q69:Q97" si="16">(P69/Q$99)</f>
        <v>2.1221380265623728</v>
      </c>
      <c r="R69" s="9"/>
    </row>
    <row r="70" spans="1:18">
      <c r="A70" s="12"/>
      <c r="B70" s="25">
        <v>348.72</v>
      </c>
      <c r="C70" s="20" t="s">
        <v>247</v>
      </c>
      <c r="D70" s="46">
        <v>1371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15"/>
        <v>1371</v>
      </c>
      <c r="Q70" s="47">
        <f t="shared" si="16"/>
        <v>0.11170862869714006</v>
      </c>
      <c r="R70" s="9"/>
    </row>
    <row r="71" spans="1:18">
      <c r="A71" s="12"/>
      <c r="B71" s="25">
        <v>348.85</v>
      </c>
      <c r="C71" s="20" t="s">
        <v>164</v>
      </c>
      <c r="D71" s="46">
        <v>30956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14"/>
        <v>30956</v>
      </c>
      <c r="Q71" s="47">
        <f t="shared" si="16"/>
        <v>2.5222846899698523</v>
      </c>
      <c r="R71" s="9"/>
    </row>
    <row r="72" spans="1:18">
      <c r="A72" s="12"/>
      <c r="B72" s="25">
        <v>348.88</v>
      </c>
      <c r="C72" s="20" t="s">
        <v>150</v>
      </c>
      <c r="D72" s="46">
        <v>44004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14"/>
        <v>44004</v>
      </c>
      <c r="Q72" s="47">
        <f t="shared" si="16"/>
        <v>3.5854314348570031</v>
      </c>
      <c r="R72" s="9"/>
    </row>
    <row r="73" spans="1:18">
      <c r="A73" s="12"/>
      <c r="B73" s="25">
        <v>348.93</v>
      </c>
      <c r="C73" s="20" t="s">
        <v>165</v>
      </c>
      <c r="D73" s="46">
        <v>94846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ref="P73:P74" si="17">SUM(D73:O73)</f>
        <v>94846</v>
      </c>
      <c r="Q73" s="47">
        <f t="shared" si="16"/>
        <v>7.7280208587957304</v>
      </c>
      <c r="R73" s="9"/>
    </row>
    <row r="74" spans="1:18">
      <c r="A74" s="12"/>
      <c r="B74" s="25">
        <v>348.99</v>
      </c>
      <c r="C74" s="20" t="s">
        <v>151</v>
      </c>
      <c r="D74" s="46">
        <v>30199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17"/>
        <v>30199</v>
      </c>
      <c r="Q74" s="47">
        <f t="shared" si="16"/>
        <v>2.4606045791575002</v>
      </c>
      <c r="R74" s="9"/>
    </row>
    <row r="75" spans="1:18">
      <c r="A75" s="12"/>
      <c r="B75" s="25">
        <v>349</v>
      </c>
      <c r="C75" s="20" t="s">
        <v>229</v>
      </c>
      <c r="D75" s="46">
        <v>90498</v>
      </c>
      <c r="E75" s="46">
        <v>0</v>
      </c>
      <c r="F75" s="46">
        <v>0</v>
      </c>
      <c r="G75" s="46">
        <v>15000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14"/>
        <v>105498</v>
      </c>
      <c r="Q75" s="47">
        <f t="shared" si="16"/>
        <v>8.5959423123930581</v>
      </c>
      <c r="R75" s="9"/>
    </row>
    <row r="76" spans="1:18" ht="15.75">
      <c r="A76" s="29" t="s">
        <v>50</v>
      </c>
      <c r="B76" s="30"/>
      <c r="C76" s="31"/>
      <c r="D76" s="32">
        <f t="shared" ref="D76:O76" si="18">SUM(D77:D84)</f>
        <v>356203</v>
      </c>
      <c r="E76" s="32">
        <f t="shared" si="18"/>
        <v>0</v>
      </c>
      <c r="F76" s="32">
        <f t="shared" si="18"/>
        <v>0</v>
      </c>
      <c r="G76" s="32">
        <f t="shared" si="18"/>
        <v>0</v>
      </c>
      <c r="H76" s="32">
        <f t="shared" si="18"/>
        <v>0</v>
      </c>
      <c r="I76" s="32">
        <f t="shared" si="18"/>
        <v>0</v>
      </c>
      <c r="J76" s="32">
        <f t="shared" si="18"/>
        <v>0</v>
      </c>
      <c r="K76" s="32">
        <f t="shared" si="18"/>
        <v>0</v>
      </c>
      <c r="L76" s="32">
        <f t="shared" ref="L76" si="19">SUM(L77:L84)</f>
        <v>0</v>
      </c>
      <c r="M76" s="32">
        <f t="shared" si="18"/>
        <v>0</v>
      </c>
      <c r="N76" s="32">
        <f t="shared" si="18"/>
        <v>0</v>
      </c>
      <c r="O76" s="32">
        <f t="shared" si="18"/>
        <v>0</v>
      </c>
      <c r="P76" s="32">
        <f>SUM(D76:O76)</f>
        <v>356203</v>
      </c>
      <c r="Q76" s="45">
        <f t="shared" si="16"/>
        <v>29.023303185855131</v>
      </c>
      <c r="R76" s="10"/>
    </row>
    <row r="77" spans="1:18">
      <c r="A77" s="13"/>
      <c r="B77" s="39">
        <v>351.1</v>
      </c>
      <c r="C77" s="21" t="s">
        <v>68</v>
      </c>
      <c r="D77" s="46">
        <v>66890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>SUM(D77:O77)</f>
        <v>66890</v>
      </c>
      <c r="Q77" s="47">
        <f t="shared" si="16"/>
        <v>5.4501751812922672</v>
      </c>
      <c r="R77" s="9"/>
    </row>
    <row r="78" spans="1:18">
      <c r="A78" s="13"/>
      <c r="B78" s="39">
        <v>351.2</v>
      </c>
      <c r="C78" s="21" t="s">
        <v>248</v>
      </c>
      <c r="D78" s="46">
        <v>24497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ref="P78:P84" si="20">SUM(D78:O78)</f>
        <v>24497</v>
      </c>
      <c r="Q78" s="47">
        <f t="shared" si="16"/>
        <v>1.9960074961297156</v>
      </c>
      <c r="R78" s="9"/>
    </row>
    <row r="79" spans="1:18">
      <c r="A79" s="13"/>
      <c r="B79" s="39">
        <v>351.5</v>
      </c>
      <c r="C79" s="21" t="s">
        <v>197</v>
      </c>
      <c r="D79" s="46">
        <v>214647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20"/>
        <v>214647</v>
      </c>
      <c r="Q79" s="47">
        <f t="shared" si="16"/>
        <v>17.489366902957713</v>
      </c>
      <c r="R79" s="9"/>
    </row>
    <row r="80" spans="1:18">
      <c r="A80" s="13"/>
      <c r="B80" s="39">
        <v>351.6</v>
      </c>
      <c r="C80" s="21" t="s">
        <v>249</v>
      </c>
      <c r="D80" s="46">
        <v>300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6">
        <v>0</v>
      </c>
      <c r="P80" s="46">
        <f t="shared" si="20"/>
        <v>300</v>
      </c>
      <c r="Q80" s="47">
        <f t="shared" si="16"/>
        <v>2.4443901246638963E-2</v>
      </c>
      <c r="R80" s="9"/>
    </row>
    <row r="81" spans="1:18">
      <c r="A81" s="13"/>
      <c r="B81" s="39">
        <v>351.7</v>
      </c>
      <c r="C81" s="21" t="s">
        <v>160</v>
      </c>
      <c r="D81" s="46">
        <v>31828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6">
        <v>0</v>
      </c>
      <c r="P81" s="46">
        <f t="shared" si="20"/>
        <v>31828</v>
      </c>
      <c r="Q81" s="47">
        <f t="shared" si="16"/>
        <v>2.5933349629267499</v>
      </c>
      <c r="R81" s="9"/>
    </row>
    <row r="82" spans="1:18">
      <c r="A82" s="13"/>
      <c r="B82" s="39">
        <v>351.9</v>
      </c>
      <c r="C82" s="21" t="s">
        <v>250</v>
      </c>
      <c r="D82" s="46">
        <v>6350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f t="shared" si="20"/>
        <v>6350</v>
      </c>
      <c r="Q82" s="47">
        <f t="shared" si="16"/>
        <v>0.51739590972052474</v>
      </c>
      <c r="R82" s="9"/>
    </row>
    <row r="83" spans="1:18">
      <c r="A83" s="13"/>
      <c r="B83" s="39">
        <v>352</v>
      </c>
      <c r="C83" s="21" t="s">
        <v>70</v>
      </c>
      <c r="D83" s="46">
        <v>2370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20"/>
        <v>2370</v>
      </c>
      <c r="Q83" s="47">
        <f t="shared" si="16"/>
        <v>0.19310681984844782</v>
      </c>
      <c r="R83" s="9"/>
    </row>
    <row r="84" spans="1:18">
      <c r="A84" s="13"/>
      <c r="B84" s="39">
        <v>359</v>
      </c>
      <c r="C84" s="21" t="s">
        <v>101</v>
      </c>
      <c r="D84" s="46">
        <v>9321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f t="shared" si="20"/>
        <v>9321</v>
      </c>
      <c r="Q84" s="47">
        <f t="shared" si="16"/>
        <v>0.75947201173307255</v>
      </c>
      <c r="R84" s="9"/>
    </row>
    <row r="85" spans="1:18" ht="15.75">
      <c r="A85" s="29" t="s">
        <v>5</v>
      </c>
      <c r="B85" s="30"/>
      <c r="C85" s="31"/>
      <c r="D85" s="32">
        <f t="shared" ref="D85:O85" si="21">SUM(D86:D92)</f>
        <v>572909</v>
      </c>
      <c r="E85" s="32">
        <f t="shared" si="21"/>
        <v>44117</v>
      </c>
      <c r="F85" s="32">
        <f t="shared" si="21"/>
        <v>0</v>
      </c>
      <c r="G85" s="32">
        <f t="shared" si="21"/>
        <v>9035</v>
      </c>
      <c r="H85" s="32">
        <f t="shared" si="21"/>
        <v>0</v>
      </c>
      <c r="I85" s="32">
        <f t="shared" si="21"/>
        <v>10079</v>
      </c>
      <c r="J85" s="32">
        <f t="shared" si="21"/>
        <v>0</v>
      </c>
      <c r="K85" s="32">
        <f t="shared" si="21"/>
        <v>0</v>
      </c>
      <c r="L85" s="32">
        <f t="shared" ref="L85" si="22">SUM(L86:L92)</f>
        <v>0</v>
      </c>
      <c r="M85" s="32">
        <f t="shared" si="21"/>
        <v>0</v>
      </c>
      <c r="N85" s="32">
        <f t="shared" si="21"/>
        <v>0</v>
      </c>
      <c r="O85" s="32">
        <f t="shared" si="21"/>
        <v>0</v>
      </c>
      <c r="P85" s="32">
        <f>SUM(D85:O85)</f>
        <v>636140</v>
      </c>
      <c r="Q85" s="45">
        <f t="shared" si="16"/>
        <v>51.832477796789703</v>
      </c>
      <c r="R85" s="10"/>
    </row>
    <row r="86" spans="1:18">
      <c r="A86" s="12"/>
      <c r="B86" s="25">
        <v>361.1</v>
      </c>
      <c r="C86" s="20" t="s">
        <v>71</v>
      </c>
      <c r="D86" s="46">
        <v>29411</v>
      </c>
      <c r="E86" s="46">
        <v>12433</v>
      </c>
      <c r="F86" s="46">
        <v>0</v>
      </c>
      <c r="G86" s="46">
        <v>5416</v>
      </c>
      <c r="H86" s="46">
        <v>0</v>
      </c>
      <c r="I86" s="46">
        <v>4824</v>
      </c>
      <c r="J86" s="46">
        <v>0</v>
      </c>
      <c r="K86" s="46">
        <v>0</v>
      </c>
      <c r="L86" s="46">
        <v>0</v>
      </c>
      <c r="M86" s="46">
        <v>0</v>
      </c>
      <c r="N86" s="46">
        <v>0</v>
      </c>
      <c r="O86" s="46">
        <v>0</v>
      </c>
      <c r="P86" s="46">
        <f>SUM(D86:O86)</f>
        <v>52084</v>
      </c>
      <c r="Q86" s="47">
        <f t="shared" si="16"/>
        <v>4.2437871750998122</v>
      </c>
      <c r="R86" s="9"/>
    </row>
    <row r="87" spans="1:18">
      <c r="A87" s="12"/>
      <c r="B87" s="25">
        <v>362</v>
      </c>
      <c r="C87" s="20" t="s">
        <v>72</v>
      </c>
      <c r="D87" s="46">
        <v>41164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v>0</v>
      </c>
      <c r="O87" s="46">
        <v>0</v>
      </c>
      <c r="P87" s="46">
        <f t="shared" ref="P87:P92" si="23">SUM(D87:O87)</f>
        <v>41164</v>
      </c>
      <c r="Q87" s="47">
        <f t="shared" si="16"/>
        <v>3.3540291697221543</v>
      </c>
      <c r="R87" s="9"/>
    </row>
    <row r="88" spans="1:18">
      <c r="A88" s="12"/>
      <c r="B88" s="25">
        <v>364</v>
      </c>
      <c r="C88" s="20" t="s">
        <v>153</v>
      </c>
      <c r="D88" s="46">
        <v>11225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v>0</v>
      </c>
      <c r="O88" s="46">
        <v>0</v>
      </c>
      <c r="P88" s="46">
        <f t="shared" si="23"/>
        <v>11225</v>
      </c>
      <c r="Q88" s="47">
        <f t="shared" si="16"/>
        <v>0.91460930497840787</v>
      </c>
      <c r="R88" s="9"/>
    </row>
    <row r="89" spans="1:18">
      <c r="A89" s="12"/>
      <c r="B89" s="25">
        <v>365</v>
      </c>
      <c r="C89" s="20" t="s">
        <v>204</v>
      </c>
      <c r="D89" s="46">
        <v>18100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f t="shared" si="23"/>
        <v>18100</v>
      </c>
      <c r="Q89" s="47">
        <f t="shared" si="16"/>
        <v>1.4747820418805508</v>
      </c>
      <c r="R89" s="9"/>
    </row>
    <row r="90" spans="1:18">
      <c r="A90" s="12"/>
      <c r="B90" s="25">
        <v>366</v>
      </c>
      <c r="C90" s="20" t="s">
        <v>75</v>
      </c>
      <c r="D90" s="46">
        <v>129032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f t="shared" si="23"/>
        <v>129032</v>
      </c>
      <c r="Q90" s="47">
        <f t="shared" si="16"/>
        <v>10.513484885521063</v>
      </c>
      <c r="R90" s="9"/>
    </row>
    <row r="91" spans="1:18">
      <c r="A91" s="12"/>
      <c r="B91" s="25">
        <v>369.3</v>
      </c>
      <c r="C91" s="20" t="s">
        <v>167</v>
      </c>
      <c r="D91" s="46">
        <v>329400</v>
      </c>
      <c r="E91" s="46">
        <v>0</v>
      </c>
      <c r="F91" s="46">
        <v>0</v>
      </c>
      <c r="G91" s="46">
        <v>0</v>
      </c>
      <c r="H91" s="46">
        <v>0</v>
      </c>
      <c r="I91" s="46">
        <v>5255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  <c r="O91" s="46">
        <v>0</v>
      </c>
      <c r="P91" s="46">
        <f t="shared" si="23"/>
        <v>334655</v>
      </c>
      <c r="Q91" s="47">
        <f t="shared" si="16"/>
        <v>27.267579238979874</v>
      </c>
      <c r="R91" s="9"/>
    </row>
    <row r="92" spans="1:18">
      <c r="A92" s="12"/>
      <c r="B92" s="25">
        <v>369.9</v>
      </c>
      <c r="C92" s="20" t="s">
        <v>76</v>
      </c>
      <c r="D92" s="46">
        <v>14577</v>
      </c>
      <c r="E92" s="46">
        <v>31684</v>
      </c>
      <c r="F92" s="46">
        <v>0</v>
      </c>
      <c r="G92" s="46">
        <v>3619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f t="shared" si="23"/>
        <v>49880</v>
      </c>
      <c r="Q92" s="47">
        <f t="shared" si="16"/>
        <v>4.0642059806078388</v>
      </c>
      <c r="R92" s="9"/>
    </row>
    <row r="93" spans="1:18" ht="15.75">
      <c r="A93" s="29" t="s">
        <v>51</v>
      </c>
      <c r="B93" s="30"/>
      <c r="C93" s="31"/>
      <c r="D93" s="32">
        <f t="shared" ref="D93:O93" si="24">SUM(D94:D96)</f>
        <v>2522484</v>
      </c>
      <c r="E93" s="32">
        <f t="shared" si="24"/>
        <v>-2885</v>
      </c>
      <c r="F93" s="32">
        <f t="shared" si="24"/>
        <v>0</v>
      </c>
      <c r="G93" s="32">
        <f t="shared" si="24"/>
        <v>0</v>
      </c>
      <c r="H93" s="32">
        <f t="shared" si="24"/>
        <v>0</v>
      </c>
      <c r="I93" s="32">
        <f t="shared" si="24"/>
        <v>0</v>
      </c>
      <c r="J93" s="32">
        <f t="shared" si="24"/>
        <v>0</v>
      </c>
      <c r="K93" s="32">
        <f t="shared" si="24"/>
        <v>0</v>
      </c>
      <c r="L93" s="32">
        <f t="shared" ref="L93" si="25">SUM(L94:L96)</f>
        <v>0</v>
      </c>
      <c r="M93" s="32">
        <f t="shared" si="24"/>
        <v>0</v>
      </c>
      <c r="N93" s="32">
        <f t="shared" si="24"/>
        <v>0</v>
      </c>
      <c r="O93" s="32">
        <f t="shared" si="24"/>
        <v>0</v>
      </c>
      <c r="P93" s="32">
        <f>SUM(D93:O93)</f>
        <v>2519599</v>
      </c>
      <c r="Q93" s="45">
        <f t="shared" si="16"/>
        <v>205.29609712376762</v>
      </c>
      <c r="R93" s="9"/>
    </row>
    <row r="94" spans="1:18">
      <c r="A94" s="12"/>
      <c r="B94" s="25">
        <v>381</v>
      </c>
      <c r="C94" s="20" t="s">
        <v>77</v>
      </c>
      <c r="D94" s="46">
        <v>2345378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v>0</v>
      </c>
      <c r="O94" s="46">
        <v>0</v>
      </c>
      <c r="P94" s="46">
        <f>SUM(D94:O94)</f>
        <v>2345378</v>
      </c>
      <c r="Q94" s="47">
        <f t="shared" si="16"/>
        <v>191.10062739346532</v>
      </c>
      <c r="R94" s="9"/>
    </row>
    <row r="95" spans="1:18">
      <c r="A95" s="12"/>
      <c r="B95" s="25">
        <v>383.2</v>
      </c>
      <c r="C95" s="20" t="s">
        <v>252</v>
      </c>
      <c r="D95" s="46">
        <v>173400</v>
      </c>
      <c r="E95" s="46">
        <v>-2885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0</v>
      </c>
      <c r="O95" s="46">
        <v>0</v>
      </c>
      <c r="P95" s="46">
        <f t="shared" ref="P95:P96" si="26">SUM(D95:O95)</f>
        <v>170515</v>
      </c>
      <c r="Q95" s="47">
        <f t="shared" si="16"/>
        <v>13.893506070235476</v>
      </c>
      <c r="R95" s="9"/>
    </row>
    <row r="96" spans="1:18" ht="15.75" thickBot="1">
      <c r="A96" s="12"/>
      <c r="B96" s="25">
        <v>384</v>
      </c>
      <c r="C96" s="20" t="s">
        <v>107</v>
      </c>
      <c r="D96" s="46">
        <v>3706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v>0</v>
      </c>
      <c r="O96" s="46">
        <v>0</v>
      </c>
      <c r="P96" s="46">
        <f t="shared" si="26"/>
        <v>3706</v>
      </c>
      <c r="Q96" s="47">
        <f t="shared" si="16"/>
        <v>0.30196366006681336</v>
      </c>
      <c r="R96" s="9"/>
    </row>
    <row r="97" spans="1:121" ht="16.5" thickBot="1">
      <c r="A97" s="14" t="s">
        <v>66</v>
      </c>
      <c r="B97" s="23"/>
      <c r="C97" s="22"/>
      <c r="D97" s="15">
        <f t="shared" ref="D97:O97" si="27">SUM(D5,D12,D16,D44,D76,D85,D93)</f>
        <v>21809862</v>
      </c>
      <c r="E97" s="15">
        <f t="shared" si="27"/>
        <v>6395163</v>
      </c>
      <c r="F97" s="15">
        <f t="shared" si="27"/>
        <v>0</v>
      </c>
      <c r="G97" s="15">
        <f t="shared" si="27"/>
        <v>3971249</v>
      </c>
      <c r="H97" s="15">
        <f t="shared" si="27"/>
        <v>0</v>
      </c>
      <c r="I97" s="15">
        <f t="shared" si="27"/>
        <v>791958</v>
      </c>
      <c r="J97" s="15">
        <f t="shared" si="27"/>
        <v>0</v>
      </c>
      <c r="K97" s="15">
        <f t="shared" si="27"/>
        <v>0</v>
      </c>
      <c r="L97" s="15">
        <f t="shared" ref="L97" si="28">SUM(L5,L12,L16,L44,L76,L85,L93)</f>
        <v>0</v>
      </c>
      <c r="M97" s="15">
        <f t="shared" si="27"/>
        <v>0</v>
      </c>
      <c r="N97" s="15">
        <f t="shared" si="27"/>
        <v>0</v>
      </c>
      <c r="O97" s="15">
        <f t="shared" si="27"/>
        <v>0</v>
      </c>
      <c r="P97" s="15">
        <f>SUM(D97:O97)</f>
        <v>32968232</v>
      </c>
      <c r="Q97" s="38">
        <f t="shared" si="16"/>
        <v>2686.2406909476085</v>
      </c>
      <c r="R97" s="6"/>
      <c r="S97" s="2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</row>
    <row r="98" spans="1:121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9"/>
    </row>
    <row r="99" spans="1:121">
      <c r="A99" s="40"/>
      <c r="B99" s="41"/>
      <c r="C99" s="41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119" t="s">
        <v>251</v>
      </c>
      <c r="O99" s="119"/>
      <c r="P99" s="119"/>
      <c r="Q99" s="43">
        <v>12273</v>
      </c>
    </row>
    <row r="100" spans="1:121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8"/>
    </row>
    <row r="101" spans="1:121" ht="15.75" customHeight="1" thickBot="1">
      <c r="A101" s="121" t="s">
        <v>109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1"/>
    </row>
  </sheetData>
  <mergeCells count="10">
    <mergeCell ref="N99:P99"/>
    <mergeCell ref="A100:Q100"/>
    <mergeCell ref="A101:Q10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214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0"/>
      <c r="M3" s="130"/>
      <c r="N3" s="131"/>
      <c r="O3" s="36"/>
      <c r="P3" s="37"/>
      <c r="Q3" s="132" t="s">
        <v>216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217</v>
      </c>
      <c r="L4" s="35" t="s">
        <v>9</v>
      </c>
      <c r="M4" s="35" t="s">
        <v>10</v>
      </c>
      <c r="N4" s="35" t="s">
        <v>277</v>
      </c>
      <c r="O4" s="35" t="s">
        <v>11</v>
      </c>
      <c r="P4" s="35" t="s">
        <v>218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219</v>
      </c>
      <c r="B5" s="26"/>
      <c r="C5" s="26"/>
      <c r="D5" s="27">
        <f t="shared" ref="D5:O5" si="0">SUM(D6:D11)</f>
        <v>7018635</v>
      </c>
      <c r="E5" s="27">
        <f t="shared" si="0"/>
        <v>2981689</v>
      </c>
      <c r="F5" s="27">
        <f t="shared" si="0"/>
        <v>0</v>
      </c>
      <c r="G5" s="27">
        <f t="shared" si="0"/>
        <v>846606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8" si="2">SUM(D5:O5)</f>
        <v>10846930</v>
      </c>
      <c r="Q5" s="33">
        <f t="shared" ref="Q5:Q36" si="3">(P5/Q$81)</f>
        <v>894.22341302555651</v>
      </c>
      <c r="R5" s="6"/>
    </row>
    <row r="6" spans="1:135">
      <c r="A6" s="12"/>
      <c r="B6" s="25">
        <v>311</v>
      </c>
      <c r="C6" s="20" t="s">
        <v>3</v>
      </c>
      <c r="D6" s="46">
        <v>6949868</v>
      </c>
      <c r="E6" s="46">
        <v>2150647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9100515</v>
      </c>
      <c r="Q6" s="47">
        <f t="shared" si="3"/>
        <v>750.24855729596038</v>
      </c>
      <c r="R6" s="9"/>
    </row>
    <row r="7" spans="1:135">
      <c r="A7" s="12"/>
      <c r="B7" s="25">
        <v>312.13</v>
      </c>
      <c r="C7" s="20" t="s">
        <v>220</v>
      </c>
      <c r="D7" s="46">
        <v>20591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20591</v>
      </c>
      <c r="Q7" s="47">
        <f t="shared" si="3"/>
        <v>1.6975267930750206</v>
      </c>
      <c r="R7" s="9"/>
    </row>
    <row r="8" spans="1:135">
      <c r="A8" s="12"/>
      <c r="B8" s="25">
        <v>312.3</v>
      </c>
      <c r="C8" s="20" t="s">
        <v>13</v>
      </c>
      <c r="D8" s="46">
        <v>0</v>
      </c>
      <c r="E8" s="46">
        <v>132008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132008</v>
      </c>
      <c r="Q8" s="47">
        <f t="shared" si="3"/>
        <v>10.882769991755977</v>
      </c>
      <c r="R8" s="9"/>
    </row>
    <row r="9" spans="1:135">
      <c r="A9" s="12"/>
      <c r="B9" s="25">
        <v>312.41000000000003</v>
      </c>
      <c r="C9" s="20" t="s">
        <v>221</v>
      </c>
      <c r="D9" s="46">
        <v>0</v>
      </c>
      <c r="E9" s="46">
        <v>699034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699034</v>
      </c>
      <c r="Q9" s="47">
        <f t="shared" si="3"/>
        <v>57.628524319868099</v>
      </c>
      <c r="R9" s="9"/>
    </row>
    <row r="10" spans="1:135">
      <c r="A10" s="12"/>
      <c r="B10" s="25">
        <v>312.63</v>
      </c>
      <c r="C10" s="20" t="s">
        <v>222</v>
      </c>
      <c r="D10" s="46">
        <v>0</v>
      </c>
      <c r="E10" s="46">
        <v>0</v>
      </c>
      <c r="F10" s="46">
        <v>0</v>
      </c>
      <c r="G10" s="46">
        <v>846606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846606</v>
      </c>
      <c r="Q10" s="47">
        <f t="shared" si="3"/>
        <v>69.794394064303376</v>
      </c>
      <c r="R10" s="9"/>
    </row>
    <row r="11" spans="1:135">
      <c r="A11" s="12"/>
      <c r="B11" s="25">
        <v>315.10000000000002</v>
      </c>
      <c r="C11" s="20" t="s">
        <v>223</v>
      </c>
      <c r="D11" s="46">
        <v>48176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48176</v>
      </c>
      <c r="Q11" s="47">
        <f t="shared" si="3"/>
        <v>3.9716405605935696</v>
      </c>
      <c r="R11" s="9"/>
    </row>
    <row r="12" spans="1:135" ht="15.75">
      <c r="A12" s="29" t="s">
        <v>19</v>
      </c>
      <c r="B12" s="30"/>
      <c r="C12" s="31"/>
      <c r="D12" s="32">
        <f t="shared" ref="D12:O12" si="4">SUM(D13:D15)</f>
        <v>30847</v>
      </c>
      <c r="E12" s="32">
        <f t="shared" si="4"/>
        <v>363845</v>
      </c>
      <c r="F12" s="32">
        <f t="shared" si="4"/>
        <v>0</v>
      </c>
      <c r="G12" s="32">
        <f t="shared" si="4"/>
        <v>0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ref="L12" si="5">SUM(L13:L15)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4">
        <f t="shared" si="2"/>
        <v>394692</v>
      </c>
      <c r="Q12" s="45">
        <f t="shared" si="3"/>
        <v>32.538499587798846</v>
      </c>
      <c r="R12" s="10"/>
    </row>
    <row r="13" spans="1:135">
      <c r="A13" s="12"/>
      <c r="B13" s="25">
        <v>322</v>
      </c>
      <c r="C13" s="20" t="s">
        <v>224</v>
      </c>
      <c r="D13" s="46">
        <v>0</v>
      </c>
      <c r="E13" s="46">
        <v>363845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363845</v>
      </c>
      <c r="Q13" s="47">
        <f t="shared" si="3"/>
        <v>29.995465787304205</v>
      </c>
      <c r="R13" s="9"/>
    </row>
    <row r="14" spans="1:135">
      <c r="A14" s="12"/>
      <c r="B14" s="25">
        <v>323.3</v>
      </c>
      <c r="C14" s="20" t="s">
        <v>20</v>
      </c>
      <c r="D14" s="46">
        <v>30787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2"/>
        <v>30787</v>
      </c>
      <c r="Q14" s="47">
        <f t="shared" si="3"/>
        <v>2.5380873866446825</v>
      </c>
      <c r="R14" s="9"/>
    </row>
    <row r="15" spans="1:135">
      <c r="A15" s="12"/>
      <c r="B15" s="25">
        <v>329.5</v>
      </c>
      <c r="C15" s="20" t="s">
        <v>225</v>
      </c>
      <c r="D15" s="46">
        <v>60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2"/>
        <v>60</v>
      </c>
      <c r="Q15" s="47">
        <f t="shared" si="3"/>
        <v>4.9464138499587798E-3</v>
      </c>
      <c r="R15" s="9"/>
    </row>
    <row r="16" spans="1:135" ht="15.75">
      <c r="A16" s="29" t="s">
        <v>226</v>
      </c>
      <c r="B16" s="30"/>
      <c r="C16" s="31"/>
      <c r="D16" s="32">
        <f t="shared" ref="D16:O16" si="6">SUM(D17:D39)</f>
        <v>5124105</v>
      </c>
      <c r="E16" s="32">
        <f t="shared" si="6"/>
        <v>2089976</v>
      </c>
      <c r="F16" s="32">
        <f t="shared" si="6"/>
        <v>0</v>
      </c>
      <c r="G16" s="32">
        <f t="shared" si="6"/>
        <v>1400814</v>
      </c>
      <c r="H16" s="32">
        <f t="shared" si="6"/>
        <v>0</v>
      </c>
      <c r="I16" s="32">
        <f t="shared" si="6"/>
        <v>84367</v>
      </c>
      <c r="J16" s="32">
        <f t="shared" si="6"/>
        <v>0</v>
      </c>
      <c r="K16" s="32">
        <f t="shared" si="6"/>
        <v>0</v>
      </c>
      <c r="L16" s="32">
        <f t="shared" ref="L16" si="7">SUM(L17:L39)</f>
        <v>0</v>
      </c>
      <c r="M16" s="32">
        <f t="shared" si="6"/>
        <v>0</v>
      </c>
      <c r="N16" s="32">
        <f t="shared" si="6"/>
        <v>0</v>
      </c>
      <c r="O16" s="32">
        <f t="shared" si="6"/>
        <v>8400</v>
      </c>
      <c r="P16" s="44">
        <f t="shared" si="2"/>
        <v>8707662</v>
      </c>
      <c r="Q16" s="45">
        <f t="shared" si="3"/>
        <v>717.86166529266279</v>
      </c>
      <c r="R16" s="10"/>
    </row>
    <row r="17" spans="1:18">
      <c r="A17" s="12"/>
      <c r="B17" s="25">
        <v>331.1</v>
      </c>
      <c r="C17" s="20" t="s">
        <v>106</v>
      </c>
      <c r="D17" s="46">
        <v>78776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2"/>
        <v>78776</v>
      </c>
      <c r="Q17" s="47">
        <f t="shared" si="3"/>
        <v>6.4943116240725471</v>
      </c>
      <c r="R17" s="9"/>
    </row>
    <row r="18" spans="1:18">
      <c r="A18" s="12"/>
      <c r="B18" s="25">
        <v>331.2</v>
      </c>
      <c r="C18" s="20" t="s">
        <v>22</v>
      </c>
      <c r="D18" s="46">
        <v>2103505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2"/>
        <v>2103505</v>
      </c>
      <c r="Q18" s="47">
        <f t="shared" si="3"/>
        <v>173.41343775762573</v>
      </c>
      <c r="R18" s="9"/>
    </row>
    <row r="19" spans="1:18">
      <c r="A19" s="12"/>
      <c r="B19" s="25">
        <v>331.39</v>
      </c>
      <c r="C19" s="20" t="s">
        <v>27</v>
      </c>
      <c r="D19" s="46">
        <v>0</v>
      </c>
      <c r="E19" s="46">
        <v>0</v>
      </c>
      <c r="F19" s="46">
        <v>0</v>
      </c>
      <c r="G19" s="46">
        <v>359994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ref="P19:P34" si="8">SUM(D19:O19)</f>
        <v>359994</v>
      </c>
      <c r="Q19" s="47">
        <f t="shared" si="3"/>
        <v>29.677988458367683</v>
      </c>
      <c r="R19" s="9"/>
    </row>
    <row r="20" spans="1:18">
      <c r="A20" s="12"/>
      <c r="B20" s="25">
        <v>331.65</v>
      </c>
      <c r="C20" s="20" t="s">
        <v>28</v>
      </c>
      <c r="D20" s="46">
        <v>65589</v>
      </c>
      <c r="E20" s="46">
        <v>15295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80884</v>
      </c>
      <c r="Q20" s="47">
        <f t="shared" si="3"/>
        <v>6.6680956306677661</v>
      </c>
      <c r="R20" s="9"/>
    </row>
    <row r="21" spans="1:18">
      <c r="A21" s="12"/>
      <c r="B21" s="25">
        <v>331.9</v>
      </c>
      <c r="C21" s="20" t="s">
        <v>25</v>
      </c>
      <c r="D21" s="46">
        <v>5050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5050</v>
      </c>
      <c r="Q21" s="47">
        <f t="shared" si="3"/>
        <v>0.416323165704864</v>
      </c>
      <c r="R21" s="9"/>
    </row>
    <row r="22" spans="1:18">
      <c r="A22" s="12"/>
      <c r="B22" s="25">
        <v>334.1</v>
      </c>
      <c r="C22" s="20" t="s">
        <v>26</v>
      </c>
      <c r="D22" s="46">
        <v>74341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8"/>
        <v>74341</v>
      </c>
      <c r="Q22" s="47">
        <f t="shared" si="3"/>
        <v>6.1286892003297613</v>
      </c>
      <c r="R22" s="9"/>
    </row>
    <row r="23" spans="1:18">
      <c r="A23" s="12"/>
      <c r="B23" s="25">
        <v>334.2</v>
      </c>
      <c r="C23" s="20" t="s">
        <v>89</v>
      </c>
      <c r="D23" s="46">
        <v>211933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8"/>
        <v>211933</v>
      </c>
      <c r="Q23" s="47">
        <f t="shared" si="3"/>
        <v>17.471805441055235</v>
      </c>
      <c r="R23" s="9"/>
    </row>
    <row r="24" spans="1:18">
      <c r="A24" s="12"/>
      <c r="B24" s="25">
        <v>334.34</v>
      </c>
      <c r="C24" s="20" t="s">
        <v>90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84367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8"/>
        <v>84367</v>
      </c>
      <c r="Q24" s="47">
        <f t="shared" si="3"/>
        <v>6.9552349546578727</v>
      </c>
      <c r="R24" s="9"/>
    </row>
    <row r="25" spans="1:18">
      <c r="A25" s="12"/>
      <c r="B25" s="25">
        <v>334.49</v>
      </c>
      <c r="C25" s="20" t="s">
        <v>30</v>
      </c>
      <c r="D25" s="46">
        <v>0</v>
      </c>
      <c r="E25" s="46">
        <v>0</v>
      </c>
      <c r="F25" s="46">
        <v>0</v>
      </c>
      <c r="G25" s="46">
        <v>1040820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8"/>
        <v>1040820</v>
      </c>
      <c r="Q25" s="47">
        <f t="shared" si="3"/>
        <v>85.805441055234951</v>
      </c>
      <c r="R25" s="9"/>
    </row>
    <row r="26" spans="1:18">
      <c r="A26" s="12"/>
      <c r="B26" s="25">
        <v>334.5</v>
      </c>
      <c r="C26" s="20" t="s">
        <v>157</v>
      </c>
      <c r="D26" s="46">
        <v>0</v>
      </c>
      <c r="E26" s="46">
        <v>350000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8"/>
        <v>350000</v>
      </c>
      <c r="Q26" s="47">
        <f t="shared" si="3"/>
        <v>28.854080791426217</v>
      </c>
      <c r="R26" s="9"/>
    </row>
    <row r="27" spans="1:18">
      <c r="A27" s="12"/>
      <c r="B27" s="25">
        <v>334.7</v>
      </c>
      <c r="C27" s="20" t="s">
        <v>31</v>
      </c>
      <c r="D27" s="46">
        <v>20974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8"/>
        <v>20974</v>
      </c>
      <c r="Q27" s="47">
        <f t="shared" si="3"/>
        <v>1.7291014014839241</v>
      </c>
      <c r="R27" s="9"/>
    </row>
    <row r="28" spans="1:18">
      <c r="A28" s="12"/>
      <c r="B28" s="25">
        <v>335.12099999999998</v>
      </c>
      <c r="C28" s="20" t="s">
        <v>227</v>
      </c>
      <c r="D28" s="46">
        <v>324661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8"/>
        <v>324661</v>
      </c>
      <c r="Q28" s="47">
        <f t="shared" si="3"/>
        <v>26.765127782357791</v>
      </c>
      <c r="R28" s="9"/>
    </row>
    <row r="29" spans="1:18">
      <c r="A29" s="12"/>
      <c r="B29" s="25">
        <v>335.13</v>
      </c>
      <c r="C29" s="20" t="s">
        <v>133</v>
      </c>
      <c r="D29" s="46">
        <v>20159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8"/>
        <v>20159</v>
      </c>
      <c r="Q29" s="47">
        <f t="shared" si="3"/>
        <v>1.6619126133553175</v>
      </c>
      <c r="R29" s="9"/>
    </row>
    <row r="30" spans="1:18">
      <c r="A30" s="12"/>
      <c r="B30" s="25">
        <v>335.14</v>
      </c>
      <c r="C30" s="20" t="s">
        <v>134</v>
      </c>
      <c r="D30" s="46">
        <v>10372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8"/>
        <v>10372</v>
      </c>
      <c r="Q30" s="47">
        <f t="shared" si="3"/>
        <v>0.85507007419620773</v>
      </c>
      <c r="R30" s="9"/>
    </row>
    <row r="31" spans="1:18">
      <c r="A31" s="12"/>
      <c r="B31" s="25">
        <v>335.15</v>
      </c>
      <c r="C31" s="20" t="s">
        <v>135</v>
      </c>
      <c r="D31" s="46">
        <v>1301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8"/>
        <v>1301</v>
      </c>
      <c r="Q31" s="47">
        <f t="shared" si="3"/>
        <v>0.10725474031327288</v>
      </c>
      <c r="R31" s="9"/>
    </row>
    <row r="32" spans="1:18">
      <c r="A32" s="12"/>
      <c r="B32" s="25">
        <v>335.18</v>
      </c>
      <c r="C32" s="20" t="s">
        <v>228</v>
      </c>
      <c r="D32" s="46">
        <v>1552429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8"/>
        <v>1552429</v>
      </c>
      <c r="Q32" s="47">
        <f t="shared" si="3"/>
        <v>127.9826051112943</v>
      </c>
      <c r="R32" s="9"/>
    </row>
    <row r="33" spans="1:18">
      <c r="A33" s="12"/>
      <c r="B33" s="25">
        <v>335.19</v>
      </c>
      <c r="C33" s="20" t="s">
        <v>137</v>
      </c>
      <c r="D33" s="46">
        <v>34285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8"/>
        <v>34285</v>
      </c>
      <c r="Q33" s="47">
        <f t="shared" si="3"/>
        <v>2.8264633140972797</v>
      </c>
      <c r="R33" s="9"/>
    </row>
    <row r="34" spans="1:18">
      <c r="A34" s="12"/>
      <c r="B34" s="25">
        <v>335.22</v>
      </c>
      <c r="C34" s="20" t="s">
        <v>38</v>
      </c>
      <c r="D34" s="46">
        <v>0</v>
      </c>
      <c r="E34" s="46">
        <v>123306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8"/>
        <v>123306</v>
      </c>
      <c r="Q34" s="47">
        <f t="shared" si="3"/>
        <v>10.165375103050289</v>
      </c>
      <c r="R34" s="9"/>
    </row>
    <row r="35" spans="1:18">
      <c r="A35" s="12"/>
      <c r="B35" s="25">
        <v>335.48</v>
      </c>
      <c r="C35" s="20" t="s">
        <v>39</v>
      </c>
      <c r="D35" s="46">
        <v>0</v>
      </c>
      <c r="E35" s="46">
        <v>1530095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40" si="9">SUM(D35:O35)</f>
        <v>1530095</v>
      </c>
      <c r="Q35" s="47">
        <f t="shared" si="3"/>
        <v>126.14138499587798</v>
      </c>
      <c r="R35" s="9"/>
    </row>
    <row r="36" spans="1:18">
      <c r="A36" s="12"/>
      <c r="B36" s="25">
        <v>335.9</v>
      </c>
      <c r="C36" s="20" t="s">
        <v>41</v>
      </c>
      <c r="D36" s="46">
        <v>223250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9"/>
        <v>223250</v>
      </c>
      <c r="Q36" s="47">
        <f t="shared" si="3"/>
        <v>18.404781533388295</v>
      </c>
      <c r="R36" s="9"/>
    </row>
    <row r="37" spans="1:18">
      <c r="A37" s="12"/>
      <c r="B37" s="25">
        <v>336</v>
      </c>
      <c r="C37" s="20" t="s">
        <v>4</v>
      </c>
      <c r="D37" s="46">
        <v>219071</v>
      </c>
      <c r="E37" s="46">
        <v>71280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290351</v>
      </c>
      <c r="Q37" s="47">
        <f t="shared" ref="Q37:Q68" si="10">(P37/Q$81)</f>
        <v>23.936603462489696</v>
      </c>
      <c r="R37" s="9"/>
    </row>
    <row r="38" spans="1:18">
      <c r="A38" s="12"/>
      <c r="B38" s="25">
        <v>337.2</v>
      </c>
      <c r="C38" s="20" t="s">
        <v>42</v>
      </c>
      <c r="D38" s="46">
        <v>178409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178409</v>
      </c>
      <c r="Q38" s="47">
        <f t="shared" si="10"/>
        <v>14.7080791426216</v>
      </c>
      <c r="R38" s="9"/>
    </row>
    <row r="39" spans="1:18">
      <c r="A39" s="12"/>
      <c r="B39" s="25">
        <v>337.3</v>
      </c>
      <c r="C39" s="20" t="s">
        <v>159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8400</v>
      </c>
      <c r="P39" s="46">
        <f t="shared" si="9"/>
        <v>8400</v>
      </c>
      <c r="Q39" s="47">
        <f t="shared" si="10"/>
        <v>0.69249793899422918</v>
      </c>
      <c r="R39" s="9"/>
    </row>
    <row r="40" spans="1:18" ht="15.75">
      <c r="A40" s="29" t="s">
        <v>49</v>
      </c>
      <c r="B40" s="30"/>
      <c r="C40" s="31"/>
      <c r="D40" s="32">
        <f t="shared" ref="D40:O40" si="11">SUM(D41:D63)</f>
        <v>7187070</v>
      </c>
      <c r="E40" s="32">
        <f t="shared" si="11"/>
        <v>27900</v>
      </c>
      <c r="F40" s="32">
        <f t="shared" si="11"/>
        <v>0</v>
      </c>
      <c r="G40" s="32">
        <f t="shared" si="11"/>
        <v>15000</v>
      </c>
      <c r="H40" s="32">
        <f t="shared" si="11"/>
        <v>0</v>
      </c>
      <c r="I40" s="32">
        <f t="shared" si="11"/>
        <v>665173</v>
      </c>
      <c r="J40" s="32">
        <f t="shared" si="11"/>
        <v>0</v>
      </c>
      <c r="K40" s="32">
        <f t="shared" si="11"/>
        <v>0</v>
      </c>
      <c r="L40" s="32">
        <f t="shared" ref="L40" si="12">SUM(L41:L63)</f>
        <v>0</v>
      </c>
      <c r="M40" s="32">
        <f t="shared" si="11"/>
        <v>0</v>
      </c>
      <c r="N40" s="32">
        <f t="shared" si="11"/>
        <v>0</v>
      </c>
      <c r="O40" s="32">
        <f t="shared" si="11"/>
        <v>0</v>
      </c>
      <c r="P40" s="32">
        <f t="shared" si="9"/>
        <v>7895143</v>
      </c>
      <c r="Q40" s="45">
        <f t="shared" si="10"/>
        <v>650.87741137675187</v>
      </c>
      <c r="R40" s="10"/>
    </row>
    <row r="41" spans="1:18">
      <c r="A41" s="12"/>
      <c r="B41" s="25">
        <v>341.15</v>
      </c>
      <c r="C41" s="20" t="s">
        <v>138</v>
      </c>
      <c r="D41" s="46">
        <v>0</v>
      </c>
      <c r="E41" s="46">
        <v>27900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63" si="13">SUM(D41:O41)</f>
        <v>27900</v>
      </c>
      <c r="Q41" s="47">
        <f t="shared" si="10"/>
        <v>2.3000824402308329</v>
      </c>
      <c r="R41" s="9"/>
    </row>
    <row r="42" spans="1:18">
      <c r="A42" s="12"/>
      <c r="B42" s="25">
        <v>341.51</v>
      </c>
      <c r="C42" s="20" t="s">
        <v>139</v>
      </c>
      <c r="D42" s="46">
        <v>110306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3"/>
        <v>110306</v>
      </c>
      <c r="Q42" s="47">
        <f t="shared" si="10"/>
        <v>9.0936521022258869</v>
      </c>
      <c r="R42" s="9"/>
    </row>
    <row r="43" spans="1:18">
      <c r="A43" s="12"/>
      <c r="B43" s="25">
        <v>341.52</v>
      </c>
      <c r="C43" s="20" t="s">
        <v>140</v>
      </c>
      <c r="D43" s="46">
        <v>9318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3"/>
        <v>9318</v>
      </c>
      <c r="Q43" s="47">
        <f t="shared" si="10"/>
        <v>0.76817807089859846</v>
      </c>
      <c r="R43" s="9"/>
    </row>
    <row r="44" spans="1:18">
      <c r="A44" s="12"/>
      <c r="B44" s="25">
        <v>341.53</v>
      </c>
      <c r="C44" s="20" t="s">
        <v>141</v>
      </c>
      <c r="D44" s="46">
        <v>61581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3"/>
        <v>61581</v>
      </c>
      <c r="Q44" s="47">
        <f t="shared" si="10"/>
        <v>5.0767518549051935</v>
      </c>
      <c r="R44" s="9"/>
    </row>
    <row r="45" spans="1:18">
      <c r="A45" s="12"/>
      <c r="B45" s="25">
        <v>341.55</v>
      </c>
      <c r="C45" s="20" t="s">
        <v>142</v>
      </c>
      <c r="D45" s="46">
        <v>397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3"/>
        <v>397</v>
      </c>
      <c r="Q45" s="47">
        <f t="shared" si="10"/>
        <v>3.2728771640560594E-2</v>
      </c>
      <c r="R45" s="9"/>
    </row>
    <row r="46" spans="1:18">
      <c r="A46" s="12"/>
      <c r="B46" s="25">
        <v>341.8</v>
      </c>
      <c r="C46" s="20" t="s">
        <v>144</v>
      </c>
      <c r="D46" s="46">
        <v>44560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3"/>
        <v>44560</v>
      </c>
      <c r="Q46" s="47">
        <f t="shared" si="10"/>
        <v>3.6735366859027203</v>
      </c>
      <c r="R46" s="9"/>
    </row>
    <row r="47" spans="1:18">
      <c r="A47" s="12"/>
      <c r="B47" s="25">
        <v>341.9</v>
      </c>
      <c r="C47" s="20" t="s">
        <v>145</v>
      </c>
      <c r="D47" s="46">
        <v>26052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3"/>
        <v>26052</v>
      </c>
      <c r="Q47" s="47">
        <f t="shared" si="10"/>
        <v>2.1477328936521021</v>
      </c>
      <c r="R47" s="9"/>
    </row>
    <row r="48" spans="1:18">
      <c r="A48" s="12"/>
      <c r="B48" s="25">
        <v>342.1</v>
      </c>
      <c r="C48" s="20" t="s">
        <v>59</v>
      </c>
      <c r="D48" s="46">
        <v>500734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3"/>
        <v>500734</v>
      </c>
      <c r="Q48" s="47">
        <f t="shared" si="10"/>
        <v>41.28062654575433</v>
      </c>
      <c r="R48" s="9"/>
    </row>
    <row r="49" spans="1:18">
      <c r="A49" s="12"/>
      <c r="B49" s="25">
        <v>342.3</v>
      </c>
      <c r="C49" s="20" t="s">
        <v>94</v>
      </c>
      <c r="D49" s="46">
        <v>5195353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3"/>
        <v>5195353</v>
      </c>
      <c r="Q49" s="47">
        <f t="shared" si="10"/>
        <v>428.30610057708162</v>
      </c>
      <c r="R49" s="9"/>
    </row>
    <row r="50" spans="1:18">
      <c r="A50" s="12"/>
      <c r="B50" s="25">
        <v>342.6</v>
      </c>
      <c r="C50" s="20" t="s">
        <v>60</v>
      </c>
      <c r="D50" s="46">
        <v>296917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3"/>
        <v>296917</v>
      </c>
      <c r="Q50" s="47">
        <f t="shared" si="10"/>
        <v>24.477906018136849</v>
      </c>
      <c r="R50" s="9"/>
    </row>
    <row r="51" spans="1:18">
      <c r="A51" s="12"/>
      <c r="B51" s="25">
        <v>343.4</v>
      </c>
      <c r="C51" s="20" t="s">
        <v>61</v>
      </c>
      <c r="D51" s="46">
        <v>100121</v>
      </c>
      <c r="E51" s="46">
        <v>0</v>
      </c>
      <c r="F51" s="46">
        <v>0</v>
      </c>
      <c r="G51" s="46">
        <v>0</v>
      </c>
      <c r="H51" s="46">
        <v>0</v>
      </c>
      <c r="I51" s="46">
        <v>665173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3"/>
        <v>765294</v>
      </c>
      <c r="Q51" s="47">
        <f t="shared" si="10"/>
        <v>63.091014014839239</v>
      </c>
      <c r="R51" s="9"/>
    </row>
    <row r="52" spans="1:18">
      <c r="A52" s="12"/>
      <c r="B52" s="25">
        <v>343.8</v>
      </c>
      <c r="C52" s="20" t="s">
        <v>62</v>
      </c>
      <c r="D52" s="46">
        <v>25850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3"/>
        <v>25850</v>
      </c>
      <c r="Q52" s="47">
        <f t="shared" si="10"/>
        <v>2.1310799670239078</v>
      </c>
      <c r="R52" s="9"/>
    </row>
    <row r="53" spans="1:18">
      <c r="A53" s="12"/>
      <c r="B53" s="25">
        <v>346.4</v>
      </c>
      <c r="C53" s="20" t="s">
        <v>63</v>
      </c>
      <c r="D53" s="46">
        <v>240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13"/>
        <v>240</v>
      </c>
      <c r="Q53" s="47">
        <f t="shared" si="10"/>
        <v>1.9785655399835119E-2</v>
      </c>
      <c r="R53" s="9"/>
    </row>
    <row r="54" spans="1:18">
      <c r="A54" s="12"/>
      <c r="B54" s="25">
        <v>347.2</v>
      </c>
      <c r="C54" s="20" t="s">
        <v>98</v>
      </c>
      <c r="D54" s="46">
        <v>3925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13"/>
        <v>3925</v>
      </c>
      <c r="Q54" s="47">
        <f t="shared" si="10"/>
        <v>0.32357790601813685</v>
      </c>
      <c r="R54" s="9"/>
    </row>
    <row r="55" spans="1:18">
      <c r="A55" s="12"/>
      <c r="B55" s="25">
        <v>348.11</v>
      </c>
      <c r="C55" s="20" t="s">
        <v>146</v>
      </c>
      <c r="D55" s="46">
        <v>64395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>SUM(D55:O55)</f>
        <v>64395</v>
      </c>
      <c r="Q55" s="47">
        <f t="shared" si="10"/>
        <v>5.3087386644682608</v>
      </c>
      <c r="R55" s="9"/>
    </row>
    <row r="56" spans="1:18">
      <c r="A56" s="12"/>
      <c r="B56" s="25">
        <v>348.12</v>
      </c>
      <c r="C56" s="20" t="s">
        <v>147</v>
      </c>
      <c r="D56" s="46">
        <v>24304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>SUM(D56:O56)</f>
        <v>24304</v>
      </c>
      <c r="Q56" s="47">
        <f t="shared" si="10"/>
        <v>2.0036273701566363</v>
      </c>
      <c r="R56" s="9"/>
    </row>
    <row r="57" spans="1:18">
      <c r="A57" s="12"/>
      <c r="B57" s="25">
        <v>348.13</v>
      </c>
      <c r="C57" s="20" t="s">
        <v>148</v>
      </c>
      <c r="D57" s="46">
        <v>121129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121129</v>
      </c>
      <c r="Q57" s="47">
        <f t="shared" si="10"/>
        <v>9.9859027205276174</v>
      </c>
      <c r="R57" s="9"/>
    </row>
    <row r="58" spans="1:18">
      <c r="A58" s="12"/>
      <c r="B58" s="25">
        <v>348.14</v>
      </c>
      <c r="C58" s="20" t="s">
        <v>149</v>
      </c>
      <c r="D58" s="46">
        <v>220443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220443</v>
      </c>
      <c r="Q58" s="47">
        <f t="shared" si="10"/>
        <v>18.173371805441054</v>
      </c>
      <c r="R58" s="9"/>
    </row>
    <row r="59" spans="1:18">
      <c r="A59" s="12"/>
      <c r="B59" s="25">
        <v>348.85</v>
      </c>
      <c r="C59" s="20" t="s">
        <v>164</v>
      </c>
      <c r="D59" s="46">
        <v>143808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13"/>
        <v>143808</v>
      </c>
      <c r="Q59" s="47">
        <f t="shared" si="10"/>
        <v>11.855564715581204</v>
      </c>
      <c r="R59" s="9"/>
    </row>
    <row r="60" spans="1:18">
      <c r="A60" s="12"/>
      <c r="B60" s="25">
        <v>348.88</v>
      </c>
      <c r="C60" s="20" t="s">
        <v>150</v>
      </c>
      <c r="D60" s="46">
        <v>36674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13"/>
        <v>36674</v>
      </c>
      <c r="Q60" s="47">
        <f t="shared" si="10"/>
        <v>3.0234130255564717</v>
      </c>
      <c r="R60" s="9"/>
    </row>
    <row r="61" spans="1:18">
      <c r="A61" s="12"/>
      <c r="B61" s="25">
        <v>348.93</v>
      </c>
      <c r="C61" s="20" t="s">
        <v>165</v>
      </c>
      <c r="D61" s="46">
        <v>91229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>SUM(D61:O61)</f>
        <v>91229</v>
      </c>
      <c r="Q61" s="47">
        <f t="shared" si="10"/>
        <v>7.5209398186314917</v>
      </c>
      <c r="R61" s="9"/>
    </row>
    <row r="62" spans="1:18">
      <c r="A62" s="12"/>
      <c r="B62" s="25">
        <v>348.99</v>
      </c>
      <c r="C62" s="20" t="s">
        <v>151</v>
      </c>
      <c r="D62" s="46">
        <v>30522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>SUM(D62:O62)</f>
        <v>30522</v>
      </c>
      <c r="Q62" s="47">
        <f t="shared" si="10"/>
        <v>2.5162407254740313</v>
      </c>
      <c r="R62" s="9"/>
    </row>
    <row r="63" spans="1:18">
      <c r="A63" s="12"/>
      <c r="B63" s="25">
        <v>349</v>
      </c>
      <c r="C63" s="20" t="s">
        <v>229</v>
      </c>
      <c r="D63" s="46">
        <v>79212</v>
      </c>
      <c r="E63" s="46">
        <v>0</v>
      </c>
      <c r="F63" s="46">
        <v>0</v>
      </c>
      <c r="G63" s="46">
        <v>15000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13"/>
        <v>94212</v>
      </c>
      <c r="Q63" s="47">
        <f t="shared" si="10"/>
        <v>7.7668590272052764</v>
      </c>
      <c r="R63" s="9"/>
    </row>
    <row r="64" spans="1:18" ht="15.75">
      <c r="A64" s="29" t="s">
        <v>50</v>
      </c>
      <c r="B64" s="30"/>
      <c r="C64" s="31"/>
      <c r="D64" s="32">
        <f t="shared" ref="D64:O64" si="14">SUM(D65:D68)</f>
        <v>91907</v>
      </c>
      <c r="E64" s="32">
        <f t="shared" si="14"/>
        <v>0</v>
      </c>
      <c r="F64" s="32">
        <f t="shared" si="14"/>
        <v>0</v>
      </c>
      <c r="G64" s="32">
        <f t="shared" si="14"/>
        <v>0</v>
      </c>
      <c r="H64" s="32">
        <f t="shared" si="14"/>
        <v>0</v>
      </c>
      <c r="I64" s="32">
        <f t="shared" si="14"/>
        <v>0</v>
      </c>
      <c r="J64" s="32">
        <f t="shared" si="14"/>
        <v>0</v>
      </c>
      <c r="K64" s="32">
        <f t="shared" si="14"/>
        <v>0</v>
      </c>
      <c r="L64" s="32">
        <f t="shared" ref="L64" si="15">SUM(L65:L68)</f>
        <v>0</v>
      </c>
      <c r="M64" s="32">
        <f t="shared" si="14"/>
        <v>0</v>
      </c>
      <c r="N64" s="32">
        <f t="shared" si="14"/>
        <v>0</v>
      </c>
      <c r="O64" s="32">
        <f t="shared" si="14"/>
        <v>0</v>
      </c>
      <c r="P64" s="32">
        <f t="shared" ref="P64:P79" si="16">SUM(D64:O64)</f>
        <v>91907</v>
      </c>
      <c r="Q64" s="45">
        <f t="shared" si="10"/>
        <v>7.5768342951360266</v>
      </c>
      <c r="R64" s="10"/>
    </row>
    <row r="65" spans="1:121">
      <c r="A65" s="13"/>
      <c r="B65" s="39">
        <v>351.1</v>
      </c>
      <c r="C65" s="21" t="s">
        <v>68</v>
      </c>
      <c r="D65" s="46">
        <v>32677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16"/>
        <v>32677</v>
      </c>
      <c r="Q65" s="47">
        <f t="shared" si="10"/>
        <v>2.6938994229183844</v>
      </c>
      <c r="R65" s="9"/>
    </row>
    <row r="66" spans="1:121">
      <c r="A66" s="13"/>
      <c r="B66" s="39">
        <v>351.7</v>
      </c>
      <c r="C66" s="21" t="s">
        <v>160</v>
      </c>
      <c r="D66" s="46">
        <v>30413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16"/>
        <v>30413</v>
      </c>
      <c r="Q66" s="47">
        <f t="shared" si="10"/>
        <v>2.507254740313273</v>
      </c>
      <c r="R66" s="9"/>
    </row>
    <row r="67" spans="1:121">
      <c r="A67" s="13"/>
      <c r="B67" s="39">
        <v>352</v>
      </c>
      <c r="C67" s="21" t="s">
        <v>70</v>
      </c>
      <c r="D67" s="46">
        <v>1346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16"/>
        <v>1346</v>
      </c>
      <c r="Q67" s="47">
        <f t="shared" si="10"/>
        <v>0.11096455070074196</v>
      </c>
      <c r="R67" s="9"/>
    </row>
    <row r="68" spans="1:121">
      <c r="A68" s="13"/>
      <c r="B68" s="39">
        <v>359</v>
      </c>
      <c r="C68" s="21" t="s">
        <v>101</v>
      </c>
      <c r="D68" s="46">
        <v>27471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16"/>
        <v>27471</v>
      </c>
      <c r="Q68" s="47">
        <f t="shared" si="10"/>
        <v>2.2647155812036273</v>
      </c>
      <c r="R68" s="9"/>
    </row>
    <row r="69" spans="1:121" ht="15.75">
      <c r="A69" s="29" t="s">
        <v>5</v>
      </c>
      <c r="B69" s="30"/>
      <c r="C69" s="31"/>
      <c r="D69" s="32">
        <f t="shared" ref="D69:O69" si="17">SUM(D70:D75)</f>
        <v>300234</v>
      </c>
      <c r="E69" s="32">
        <f t="shared" si="17"/>
        <v>32198</v>
      </c>
      <c r="F69" s="32">
        <f t="shared" si="17"/>
        <v>0</v>
      </c>
      <c r="G69" s="32">
        <f t="shared" si="17"/>
        <v>10778</v>
      </c>
      <c r="H69" s="32">
        <f t="shared" si="17"/>
        <v>0</v>
      </c>
      <c r="I69" s="32">
        <f t="shared" si="17"/>
        <v>5751</v>
      </c>
      <c r="J69" s="32">
        <f t="shared" si="17"/>
        <v>0</v>
      </c>
      <c r="K69" s="32">
        <f t="shared" si="17"/>
        <v>0</v>
      </c>
      <c r="L69" s="32">
        <f t="shared" ref="L69" si="18">SUM(L70:L75)</f>
        <v>0</v>
      </c>
      <c r="M69" s="32">
        <f t="shared" si="17"/>
        <v>0</v>
      </c>
      <c r="N69" s="32">
        <f t="shared" si="17"/>
        <v>0</v>
      </c>
      <c r="O69" s="32">
        <f t="shared" si="17"/>
        <v>0</v>
      </c>
      <c r="P69" s="32">
        <f t="shared" si="16"/>
        <v>348961</v>
      </c>
      <c r="Q69" s="45">
        <f t="shared" ref="Q69:Q79" si="19">(P69/Q$81)</f>
        <v>28.768425391591098</v>
      </c>
      <c r="R69" s="10"/>
    </row>
    <row r="70" spans="1:121">
      <c r="A70" s="12"/>
      <c r="B70" s="25">
        <v>361.1</v>
      </c>
      <c r="C70" s="20" t="s">
        <v>71</v>
      </c>
      <c r="D70" s="46">
        <v>46348</v>
      </c>
      <c r="E70" s="46">
        <v>21720</v>
      </c>
      <c r="F70" s="46">
        <v>0</v>
      </c>
      <c r="G70" s="46">
        <v>10778</v>
      </c>
      <c r="H70" s="46">
        <v>0</v>
      </c>
      <c r="I70" s="46">
        <v>5751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16"/>
        <v>84597</v>
      </c>
      <c r="Q70" s="47">
        <f t="shared" si="19"/>
        <v>6.9741962077493813</v>
      </c>
      <c r="R70" s="9"/>
    </row>
    <row r="71" spans="1:121">
      <c r="A71" s="12"/>
      <c r="B71" s="25">
        <v>362</v>
      </c>
      <c r="C71" s="20" t="s">
        <v>72</v>
      </c>
      <c r="D71" s="46">
        <v>71295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16"/>
        <v>71295</v>
      </c>
      <c r="Q71" s="47">
        <f t="shared" si="19"/>
        <v>5.8775762572135202</v>
      </c>
      <c r="R71" s="9"/>
    </row>
    <row r="72" spans="1:121">
      <c r="A72" s="12"/>
      <c r="B72" s="25">
        <v>364</v>
      </c>
      <c r="C72" s="20" t="s">
        <v>153</v>
      </c>
      <c r="D72" s="46">
        <v>10200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16"/>
        <v>10200</v>
      </c>
      <c r="Q72" s="47">
        <f t="shared" si="19"/>
        <v>0.84089035449299254</v>
      </c>
      <c r="R72" s="9"/>
    </row>
    <row r="73" spans="1:121">
      <c r="A73" s="12"/>
      <c r="B73" s="25">
        <v>366</v>
      </c>
      <c r="C73" s="20" t="s">
        <v>75</v>
      </c>
      <c r="D73" s="46">
        <v>118751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16"/>
        <v>118751</v>
      </c>
      <c r="Q73" s="47">
        <f t="shared" si="19"/>
        <v>9.7898598516075843</v>
      </c>
      <c r="R73" s="9"/>
    </row>
    <row r="74" spans="1:121">
      <c r="A74" s="12"/>
      <c r="B74" s="25">
        <v>369.3</v>
      </c>
      <c r="C74" s="20" t="s">
        <v>167</v>
      </c>
      <c r="D74" s="46">
        <v>11750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16"/>
        <v>11750</v>
      </c>
      <c r="Q74" s="47">
        <f t="shared" si="19"/>
        <v>0.96867271228359442</v>
      </c>
      <c r="R74" s="9"/>
    </row>
    <row r="75" spans="1:121">
      <c r="A75" s="12"/>
      <c r="B75" s="25">
        <v>369.9</v>
      </c>
      <c r="C75" s="20" t="s">
        <v>76</v>
      </c>
      <c r="D75" s="46">
        <v>41890</v>
      </c>
      <c r="E75" s="46">
        <v>10478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16"/>
        <v>52368</v>
      </c>
      <c r="Q75" s="47">
        <f t="shared" si="19"/>
        <v>4.3172300082440227</v>
      </c>
      <c r="R75" s="9"/>
    </row>
    <row r="76" spans="1:121" ht="15.75">
      <c r="A76" s="29" t="s">
        <v>51</v>
      </c>
      <c r="B76" s="30"/>
      <c r="C76" s="31"/>
      <c r="D76" s="32">
        <f t="shared" ref="D76:O76" si="20">SUM(D77:D78)</f>
        <v>2350052</v>
      </c>
      <c r="E76" s="32">
        <f t="shared" si="20"/>
        <v>0</v>
      </c>
      <c r="F76" s="32">
        <f t="shared" si="20"/>
        <v>0</v>
      </c>
      <c r="G76" s="32">
        <f t="shared" si="20"/>
        <v>54355</v>
      </c>
      <c r="H76" s="32">
        <f t="shared" si="20"/>
        <v>0</v>
      </c>
      <c r="I76" s="32">
        <f t="shared" si="20"/>
        <v>0</v>
      </c>
      <c r="J76" s="32">
        <f t="shared" si="20"/>
        <v>0</v>
      </c>
      <c r="K76" s="32">
        <f t="shared" si="20"/>
        <v>0</v>
      </c>
      <c r="L76" s="32">
        <f t="shared" ref="L76" si="21">SUM(L77:L78)</f>
        <v>0</v>
      </c>
      <c r="M76" s="32">
        <f t="shared" si="20"/>
        <v>0</v>
      </c>
      <c r="N76" s="32">
        <f t="shared" si="20"/>
        <v>0</v>
      </c>
      <c r="O76" s="32">
        <f t="shared" si="20"/>
        <v>0</v>
      </c>
      <c r="P76" s="32">
        <f t="shared" si="16"/>
        <v>2404407</v>
      </c>
      <c r="Q76" s="45">
        <f t="shared" si="19"/>
        <v>198.21986809563066</v>
      </c>
      <c r="R76" s="9"/>
    </row>
    <row r="77" spans="1:121">
      <c r="A77" s="12"/>
      <c r="B77" s="25">
        <v>381</v>
      </c>
      <c r="C77" s="20" t="s">
        <v>77</v>
      </c>
      <c r="D77" s="46">
        <v>2156275</v>
      </c>
      <c r="E77" s="46">
        <v>0</v>
      </c>
      <c r="F77" s="46">
        <v>0</v>
      </c>
      <c r="G77" s="46">
        <v>54355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16"/>
        <v>2210630</v>
      </c>
      <c r="Q77" s="47">
        <f t="shared" si="19"/>
        <v>182.24484748557296</v>
      </c>
      <c r="R77" s="9"/>
    </row>
    <row r="78" spans="1:121" ht="15.75" thickBot="1">
      <c r="A78" s="12"/>
      <c r="B78" s="25">
        <v>383</v>
      </c>
      <c r="C78" s="20" t="s">
        <v>127</v>
      </c>
      <c r="D78" s="46">
        <v>193777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16"/>
        <v>193777</v>
      </c>
      <c r="Q78" s="47">
        <f t="shared" si="19"/>
        <v>15.975020610057708</v>
      </c>
      <c r="R78" s="9"/>
    </row>
    <row r="79" spans="1:121" ht="16.5" thickBot="1">
      <c r="A79" s="14" t="s">
        <v>66</v>
      </c>
      <c r="B79" s="23"/>
      <c r="C79" s="22"/>
      <c r="D79" s="15">
        <f t="shared" ref="D79:O79" si="22">SUM(D5,D12,D16,D40,D64,D69,D76)</f>
        <v>22102850</v>
      </c>
      <c r="E79" s="15">
        <f t="shared" si="22"/>
        <v>5495608</v>
      </c>
      <c r="F79" s="15">
        <f t="shared" si="22"/>
        <v>0</v>
      </c>
      <c r="G79" s="15">
        <f t="shared" si="22"/>
        <v>2327553</v>
      </c>
      <c r="H79" s="15">
        <f t="shared" si="22"/>
        <v>0</v>
      </c>
      <c r="I79" s="15">
        <f t="shared" si="22"/>
        <v>755291</v>
      </c>
      <c r="J79" s="15">
        <f t="shared" si="22"/>
        <v>0</v>
      </c>
      <c r="K79" s="15">
        <f t="shared" si="22"/>
        <v>0</v>
      </c>
      <c r="L79" s="15">
        <f t="shared" ref="L79" si="23">SUM(L5,L12,L16,L40,L64,L69,L76)</f>
        <v>0</v>
      </c>
      <c r="M79" s="15">
        <f t="shared" si="22"/>
        <v>0</v>
      </c>
      <c r="N79" s="15">
        <f t="shared" si="22"/>
        <v>0</v>
      </c>
      <c r="O79" s="15">
        <f t="shared" si="22"/>
        <v>8400</v>
      </c>
      <c r="P79" s="15">
        <f t="shared" si="16"/>
        <v>30689702</v>
      </c>
      <c r="Q79" s="38">
        <f t="shared" si="19"/>
        <v>2530.0661170651279</v>
      </c>
      <c r="R79" s="6"/>
      <c r="S79" s="2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</row>
    <row r="80" spans="1:121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9"/>
    </row>
    <row r="81" spans="1:17">
      <c r="A81" s="40"/>
      <c r="B81" s="41"/>
      <c r="C81" s="41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119" t="s">
        <v>215</v>
      </c>
      <c r="O81" s="119"/>
      <c r="P81" s="119"/>
      <c r="Q81" s="43">
        <v>12130</v>
      </c>
    </row>
    <row r="82" spans="1:17">
      <c r="A82" s="120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8"/>
    </row>
    <row r="83" spans="1:17" ht="15.75" customHeight="1" thickBot="1">
      <c r="A83" s="121" t="s">
        <v>109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1"/>
    </row>
  </sheetData>
  <mergeCells count="10">
    <mergeCell ref="N81:P81"/>
    <mergeCell ref="A82:Q82"/>
    <mergeCell ref="A83:Q8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6590586</v>
      </c>
      <c r="E5" s="27">
        <f t="shared" si="0"/>
        <v>2720586</v>
      </c>
      <c r="F5" s="27">
        <f t="shared" si="0"/>
        <v>0</v>
      </c>
      <c r="G5" s="27">
        <f t="shared" si="0"/>
        <v>796534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10107706</v>
      </c>
      <c r="O5" s="33">
        <f t="shared" ref="O5:O36" si="2">(N5/O$81)</f>
        <v>742.72216915276658</v>
      </c>
      <c r="P5" s="6"/>
    </row>
    <row r="6" spans="1:133">
      <c r="A6" s="12"/>
      <c r="B6" s="25">
        <v>311</v>
      </c>
      <c r="C6" s="20" t="s">
        <v>3</v>
      </c>
      <c r="D6" s="46">
        <v>6517302</v>
      </c>
      <c r="E6" s="46">
        <v>1950948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8468250</v>
      </c>
      <c r="O6" s="47">
        <f t="shared" si="2"/>
        <v>622.25365566904259</v>
      </c>
      <c r="P6" s="9"/>
    </row>
    <row r="7" spans="1:133">
      <c r="A7" s="12"/>
      <c r="B7" s="25">
        <v>312.10000000000002</v>
      </c>
      <c r="C7" s="20" t="s">
        <v>12</v>
      </c>
      <c r="D7" s="46">
        <v>13366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13366</v>
      </c>
      <c r="O7" s="47">
        <f t="shared" si="2"/>
        <v>0.98214416929972814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120710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120710</v>
      </c>
      <c r="O8" s="47">
        <f t="shared" si="2"/>
        <v>8.869865530163862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648928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648928</v>
      </c>
      <c r="O9" s="47">
        <f t="shared" si="2"/>
        <v>47.683738702329343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796534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796534</v>
      </c>
      <c r="O10" s="47">
        <f t="shared" si="2"/>
        <v>58.529943419795721</v>
      </c>
      <c r="P10" s="9"/>
    </row>
    <row r="11" spans="1:133">
      <c r="A11" s="12"/>
      <c r="B11" s="25">
        <v>315</v>
      </c>
      <c r="C11" s="20" t="s">
        <v>130</v>
      </c>
      <c r="D11" s="46">
        <v>59918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59918</v>
      </c>
      <c r="O11" s="47">
        <f t="shared" si="2"/>
        <v>4.4028216621353513</v>
      </c>
      <c r="P11" s="9"/>
    </row>
    <row r="12" spans="1:133" ht="15.75">
      <c r="A12" s="29" t="s">
        <v>19</v>
      </c>
      <c r="B12" s="30"/>
      <c r="C12" s="31"/>
      <c r="D12" s="32">
        <f t="shared" ref="D12:M12" si="3">SUM(D13:D15)</f>
        <v>31667</v>
      </c>
      <c r="E12" s="32">
        <f t="shared" si="3"/>
        <v>217324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248991</v>
      </c>
      <c r="O12" s="45">
        <f t="shared" si="2"/>
        <v>18.296054081857594</v>
      </c>
      <c r="P12" s="10"/>
    </row>
    <row r="13" spans="1:133">
      <c r="A13" s="12"/>
      <c r="B13" s="25">
        <v>322</v>
      </c>
      <c r="C13" s="20" t="s">
        <v>0</v>
      </c>
      <c r="D13" s="46">
        <v>725</v>
      </c>
      <c r="E13" s="46">
        <v>217324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218049</v>
      </c>
      <c r="O13" s="47">
        <f t="shared" si="2"/>
        <v>16.02241163935631</v>
      </c>
      <c r="P13" s="9"/>
    </row>
    <row r="14" spans="1:133">
      <c r="A14" s="12"/>
      <c r="B14" s="25">
        <v>323.3</v>
      </c>
      <c r="C14" s="20" t="s">
        <v>20</v>
      </c>
      <c r="D14" s="46">
        <v>30567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30567</v>
      </c>
      <c r="O14" s="47">
        <f t="shared" si="2"/>
        <v>2.246087148210743</v>
      </c>
      <c r="P14" s="9"/>
    </row>
    <row r="15" spans="1:133">
      <c r="A15" s="12"/>
      <c r="B15" s="25">
        <v>329</v>
      </c>
      <c r="C15" s="20" t="s">
        <v>87</v>
      </c>
      <c r="D15" s="46">
        <v>375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375</v>
      </c>
      <c r="O15" s="47">
        <f t="shared" si="2"/>
        <v>2.7555294290543025E-2</v>
      </c>
      <c r="P15" s="9"/>
    </row>
    <row r="16" spans="1:133" ht="15.75">
      <c r="A16" s="29" t="s">
        <v>23</v>
      </c>
      <c r="B16" s="30"/>
      <c r="C16" s="31"/>
      <c r="D16" s="32">
        <f t="shared" ref="D16:M16" si="4">SUM(D17:D37)</f>
        <v>3594123</v>
      </c>
      <c r="E16" s="32">
        <f t="shared" si="4"/>
        <v>2127333</v>
      </c>
      <c r="F16" s="32">
        <f t="shared" si="4"/>
        <v>0</v>
      </c>
      <c r="G16" s="32">
        <f t="shared" si="4"/>
        <v>793576</v>
      </c>
      <c r="H16" s="32">
        <f t="shared" si="4"/>
        <v>0</v>
      </c>
      <c r="I16" s="32">
        <f t="shared" si="4"/>
        <v>84793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4000</v>
      </c>
      <c r="N16" s="44">
        <f t="shared" si="1"/>
        <v>6603825</v>
      </c>
      <c r="O16" s="45">
        <f t="shared" si="2"/>
        <v>485.25424351532075</v>
      </c>
      <c r="P16" s="10"/>
    </row>
    <row r="17" spans="1:16">
      <c r="A17" s="12"/>
      <c r="B17" s="25">
        <v>331.1</v>
      </c>
      <c r="C17" s="20" t="s">
        <v>106</v>
      </c>
      <c r="D17" s="46">
        <v>12736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12736</v>
      </c>
      <c r="O17" s="47">
        <f t="shared" si="2"/>
        <v>0.93585127489161579</v>
      </c>
      <c r="P17" s="9"/>
    </row>
    <row r="18" spans="1:16">
      <c r="A18" s="12"/>
      <c r="B18" s="25">
        <v>331.2</v>
      </c>
      <c r="C18" s="20" t="s">
        <v>22</v>
      </c>
      <c r="D18" s="46">
        <v>667776</v>
      </c>
      <c r="E18" s="46">
        <v>22728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690504</v>
      </c>
      <c r="O18" s="47">
        <f t="shared" si="2"/>
        <v>50.738775810125652</v>
      </c>
      <c r="P18" s="9"/>
    </row>
    <row r="19" spans="1:16">
      <c r="A19" s="12"/>
      <c r="B19" s="25">
        <v>331.39</v>
      </c>
      <c r="C19" s="20" t="s">
        <v>27</v>
      </c>
      <c r="D19" s="46">
        <v>0</v>
      </c>
      <c r="E19" s="46">
        <v>0</v>
      </c>
      <c r="F19" s="46">
        <v>0</v>
      </c>
      <c r="G19" s="46">
        <v>71202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4000</v>
      </c>
      <c r="N19" s="46">
        <f t="shared" si="1"/>
        <v>75202</v>
      </c>
      <c r="O19" s="47">
        <f t="shared" si="2"/>
        <v>5.5259019766331106</v>
      </c>
      <c r="P19" s="9"/>
    </row>
    <row r="20" spans="1:16">
      <c r="A20" s="12"/>
      <c r="B20" s="25">
        <v>331.65</v>
      </c>
      <c r="C20" s="20" t="s">
        <v>28</v>
      </c>
      <c r="D20" s="46">
        <v>46953</v>
      </c>
      <c r="E20" s="46">
        <v>30282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77235</v>
      </c>
      <c r="O20" s="47">
        <f t="shared" si="2"/>
        <v>5.6752884120802412</v>
      </c>
      <c r="P20" s="9"/>
    </row>
    <row r="21" spans="1:16">
      <c r="A21" s="12"/>
      <c r="B21" s="25">
        <v>331.9</v>
      </c>
      <c r="C21" s="20" t="s">
        <v>25</v>
      </c>
      <c r="D21" s="46">
        <v>53501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53501</v>
      </c>
      <c r="O21" s="47">
        <f t="shared" si="2"/>
        <v>3.9312954662355795</v>
      </c>
      <c r="P21" s="9"/>
    </row>
    <row r="22" spans="1:16">
      <c r="A22" s="12"/>
      <c r="B22" s="25">
        <v>334.2</v>
      </c>
      <c r="C22" s="20" t="s">
        <v>89</v>
      </c>
      <c r="D22" s="46">
        <v>222860</v>
      </c>
      <c r="E22" s="46">
        <v>53992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276852</v>
      </c>
      <c r="O22" s="47">
        <f t="shared" si="2"/>
        <v>20.343302226467777</v>
      </c>
      <c r="P22" s="9"/>
    </row>
    <row r="23" spans="1:16">
      <c r="A23" s="12"/>
      <c r="B23" s="25">
        <v>334.34</v>
      </c>
      <c r="C23" s="20" t="s">
        <v>90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84793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84793</v>
      </c>
      <c r="O23" s="47">
        <f t="shared" si="2"/>
        <v>6.2306561834080387</v>
      </c>
      <c r="P23" s="9"/>
    </row>
    <row r="24" spans="1:16">
      <c r="A24" s="12"/>
      <c r="B24" s="25">
        <v>334.5</v>
      </c>
      <c r="C24" s="20" t="s">
        <v>157</v>
      </c>
      <c r="D24" s="46">
        <v>12966</v>
      </c>
      <c r="E24" s="46">
        <v>350000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5" si="5">SUM(D24:M24)</f>
        <v>362966</v>
      </c>
      <c r="O24" s="47">
        <f t="shared" si="2"/>
        <v>26.671026526563303</v>
      </c>
      <c r="P24" s="9"/>
    </row>
    <row r="25" spans="1:16">
      <c r="A25" s="12"/>
      <c r="B25" s="25">
        <v>334.7</v>
      </c>
      <c r="C25" s="20" t="s">
        <v>31</v>
      </c>
      <c r="D25" s="46">
        <v>32278</v>
      </c>
      <c r="E25" s="46">
        <v>0</v>
      </c>
      <c r="F25" s="46">
        <v>0</v>
      </c>
      <c r="G25" s="46">
        <v>722374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754652</v>
      </c>
      <c r="O25" s="47">
        <f t="shared" si="2"/>
        <v>55.452421191858328</v>
      </c>
      <c r="P25" s="9"/>
    </row>
    <row r="26" spans="1:16">
      <c r="A26" s="12"/>
      <c r="B26" s="25">
        <v>335.12</v>
      </c>
      <c r="C26" s="20" t="s">
        <v>132</v>
      </c>
      <c r="D26" s="46">
        <v>272708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272708</v>
      </c>
      <c r="O26" s="47">
        <f t="shared" si="2"/>
        <v>20.038797854361086</v>
      </c>
      <c r="P26" s="9"/>
    </row>
    <row r="27" spans="1:16">
      <c r="A27" s="12"/>
      <c r="B27" s="25">
        <v>335.13</v>
      </c>
      <c r="C27" s="20" t="s">
        <v>133</v>
      </c>
      <c r="D27" s="46">
        <v>21066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21066</v>
      </c>
      <c r="O27" s="47">
        <f t="shared" si="2"/>
        <v>1.5479462120655449</v>
      </c>
      <c r="P27" s="9"/>
    </row>
    <row r="28" spans="1:16">
      <c r="A28" s="12"/>
      <c r="B28" s="25">
        <v>335.14</v>
      </c>
      <c r="C28" s="20" t="s">
        <v>134</v>
      </c>
      <c r="D28" s="46">
        <v>11282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11282</v>
      </c>
      <c r="O28" s="47">
        <f t="shared" si="2"/>
        <v>0.82901021382908369</v>
      </c>
      <c r="P28" s="9"/>
    </row>
    <row r="29" spans="1:16">
      <c r="A29" s="12"/>
      <c r="B29" s="25">
        <v>335.15</v>
      </c>
      <c r="C29" s="20" t="s">
        <v>135</v>
      </c>
      <c r="D29" s="46">
        <v>1396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1396</v>
      </c>
      <c r="O29" s="47">
        <f t="shared" si="2"/>
        <v>0.10257917554559483</v>
      </c>
      <c r="P29" s="9"/>
    </row>
    <row r="30" spans="1:16">
      <c r="A30" s="12"/>
      <c r="B30" s="25">
        <v>335.18</v>
      </c>
      <c r="C30" s="20" t="s">
        <v>136</v>
      </c>
      <c r="D30" s="46">
        <v>1435040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1435040</v>
      </c>
      <c r="O30" s="47">
        <f t="shared" si="2"/>
        <v>105.4478653832023</v>
      </c>
      <c r="P30" s="9"/>
    </row>
    <row r="31" spans="1:16">
      <c r="A31" s="12"/>
      <c r="B31" s="25">
        <v>335.19</v>
      </c>
      <c r="C31" s="20" t="s">
        <v>137</v>
      </c>
      <c r="D31" s="46">
        <v>178054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178054</v>
      </c>
      <c r="O31" s="47">
        <f t="shared" si="2"/>
        <v>13.083547652288926</v>
      </c>
      <c r="P31" s="9"/>
    </row>
    <row r="32" spans="1:16">
      <c r="A32" s="12"/>
      <c r="B32" s="25">
        <v>335.22</v>
      </c>
      <c r="C32" s="20" t="s">
        <v>38</v>
      </c>
      <c r="D32" s="46">
        <v>0</v>
      </c>
      <c r="E32" s="46">
        <v>154697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154697</v>
      </c>
      <c r="O32" s="47">
        <f t="shared" si="2"/>
        <v>11.367256962304358</v>
      </c>
      <c r="P32" s="9"/>
    </row>
    <row r="33" spans="1:16">
      <c r="A33" s="12"/>
      <c r="B33" s="25">
        <v>335.49</v>
      </c>
      <c r="C33" s="20" t="s">
        <v>39</v>
      </c>
      <c r="D33" s="46">
        <v>0</v>
      </c>
      <c r="E33" s="46">
        <v>1445132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5"/>
        <v>1445132</v>
      </c>
      <c r="O33" s="47">
        <f t="shared" si="2"/>
        <v>106.18943346314938</v>
      </c>
      <c r="P33" s="9"/>
    </row>
    <row r="34" spans="1:16">
      <c r="A34" s="12"/>
      <c r="B34" s="25">
        <v>335.9</v>
      </c>
      <c r="C34" s="20" t="s">
        <v>41</v>
      </c>
      <c r="D34" s="46">
        <v>223250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5"/>
        <v>223250</v>
      </c>
      <c r="O34" s="47">
        <f t="shared" si="2"/>
        <v>16.404585200969947</v>
      </c>
      <c r="P34" s="9"/>
    </row>
    <row r="35" spans="1:16">
      <c r="A35" s="12"/>
      <c r="B35" s="25">
        <v>336</v>
      </c>
      <c r="C35" s="20" t="s">
        <v>4</v>
      </c>
      <c r="D35" s="46">
        <v>218466</v>
      </c>
      <c r="E35" s="46">
        <v>70502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5"/>
        <v>288968</v>
      </c>
      <c r="O35" s="47">
        <f t="shared" si="2"/>
        <v>21.23359541479903</v>
      </c>
      <c r="P35" s="9"/>
    </row>
    <row r="36" spans="1:16">
      <c r="A36" s="12"/>
      <c r="B36" s="25">
        <v>337.2</v>
      </c>
      <c r="C36" s="20" t="s">
        <v>42</v>
      </c>
      <c r="D36" s="46">
        <v>183356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183356</v>
      </c>
      <c r="O36" s="47">
        <f t="shared" si="2"/>
        <v>13.473142773164817</v>
      </c>
      <c r="P36" s="9"/>
    </row>
    <row r="37" spans="1:16">
      <c r="A37" s="12"/>
      <c r="B37" s="25">
        <v>337.6</v>
      </c>
      <c r="C37" s="20" t="s">
        <v>211</v>
      </c>
      <c r="D37" s="46">
        <v>435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435</v>
      </c>
      <c r="O37" s="47">
        <f t="shared" ref="O37:O68" si="6">(N37/O$81)</f>
        <v>3.1964141377029909E-2</v>
      </c>
      <c r="P37" s="9"/>
    </row>
    <row r="38" spans="1:16" ht="15.75">
      <c r="A38" s="29" t="s">
        <v>49</v>
      </c>
      <c r="B38" s="30"/>
      <c r="C38" s="31"/>
      <c r="D38" s="32">
        <f t="shared" ref="D38:M38" si="7">SUM(D39:D60)</f>
        <v>8391307</v>
      </c>
      <c r="E38" s="32">
        <f t="shared" si="7"/>
        <v>19325</v>
      </c>
      <c r="F38" s="32">
        <f t="shared" si="7"/>
        <v>0</v>
      </c>
      <c r="G38" s="32">
        <f t="shared" si="7"/>
        <v>15000</v>
      </c>
      <c r="H38" s="32">
        <f t="shared" si="7"/>
        <v>0</v>
      </c>
      <c r="I38" s="32">
        <f t="shared" si="7"/>
        <v>652399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9078031</v>
      </c>
      <c r="O38" s="45">
        <f t="shared" si="6"/>
        <v>667.06084208979348</v>
      </c>
      <c r="P38" s="10"/>
    </row>
    <row r="39" spans="1:16">
      <c r="A39" s="12"/>
      <c r="B39" s="25">
        <v>341.15</v>
      </c>
      <c r="C39" s="20" t="s">
        <v>138</v>
      </c>
      <c r="D39" s="46">
        <v>0</v>
      </c>
      <c r="E39" s="46">
        <v>19325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60" si="8">SUM(D39:M39)</f>
        <v>19325</v>
      </c>
      <c r="O39" s="47">
        <f t="shared" si="6"/>
        <v>1.4200161657726504</v>
      </c>
      <c r="P39" s="9"/>
    </row>
    <row r="40" spans="1:16">
      <c r="A40" s="12"/>
      <c r="B40" s="25">
        <v>341.51</v>
      </c>
      <c r="C40" s="20" t="s">
        <v>139</v>
      </c>
      <c r="D40" s="46">
        <v>120933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120933</v>
      </c>
      <c r="O40" s="47">
        <f t="shared" si="6"/>
        <v>8.8862517451686376</v>
      </c>
      <c r="P40" s="9"/>
    </row>
    <row r="41" spans="1:16">
      <c r="A41" s="12"/>
      <c r="B41" s="25">
        <v>341.52</v>
      </c>
      <c r="C41" s="20" t="s">
        <v>140</v>
      </c>
      <c r="D41" s="46">
        <v>7200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7200</v>
      </c>
      <c r="O41" s="47">
        <f t="shared" si="6"/>
        <v>0.52906165037842601</v>
      </c>
      <c r="P41" s="9"/>
    </row>
    <row r="42" spans="1:16">
      <c r="A42" s="12"/>
      <c r="B42" s="25">
        <v>341.53</v>
      </c>
      <c r="C42" s="20" t="s">
        <v>141</v>
      </c>
      <c r="D42" s="46">
        <v>44754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44754</v>
      </c>
      <c r="O42" s="47">
        <f t="shared" si="6"/>
        <v>3.2885590418105664</v>
      </c>
      <c r="P42" s="9"/>
    </row>
    <row r="43" spans="1:16">
      <c r="A43" s="12"/>
      <c r="B43" s="25">
        <v>341.55</v>
      </c>
      <c r="C43" s="20" t="s">
        <v>142</v>
      </c>
      <c r="D43" s="46">
        <v>1038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1038</v>
      </c>
      <c r="O43" s="47">
        <f t="shared" si="6"/>
        <v>7.6273054596223092E-2</v>
      </c>
      <c r="P43" s="9"/>
    </row>
    <row r="44" spans="1:16">
      <c r="A44" s="12"/>
      <c r="B44" s="25">
        <v>341.8</v>
      </c>
      <c r="C44" s="20" t="s">
        <v>144</v>
      </c>
      <c r="D44" s="46">
        <v>44574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44574</v>
      </c>
      <c r="O44" s="47">
        <f t="shared" si="6"/>
        <v>3.275332500551106</v>
      </c>
      <c r="P44" s="9"/>
    </row>
    <row r="45" spans="1:16">
      <c r="A45" s="12"/>
      <c r="B45" s="25">
        <v>341.9</v>
      </c>
      <c r="C45" s="20" t="s">
        <v>145</v>
      </c>
      <c r="D45" s="46">
        <v>16371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16371</v>
      </c>
      <c r="O45" s="47">
        <f t="shared" si="6"/>
        <v>1.2029539275479462</v>
      </c>
      <c r="P45" s="9"/>
    </row>
    <row r="46" spans="1:16">
      <c r="A46" s="12"/>
      <c r="B46" s="25">
        <v>342.1</v>
      </c>
      <c r="C46" s="20" t="s">
        <v>59</v>
      </c>
      <c r="D46" s="46">
        <v>500404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500404</v>
      </c>
      <c r="O46" s="47">
        <f t="shared" si="6"/>
        <v>36.770078624439712</v>
      </c>
      <c r="P46" s="9"/>
    </row>
    <row r="47" spans="1:16">
      <c r="A47" s="12"/>
      <c r="B47" s="25">
        <v>342.3</v>
      </c>
      <c r="C47" s="20" t="s">
        <v>94</v>
      </c>
      <c r="D47" s="46">
        <v>6575199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6575199</v>
      </c>
      <c r="O47" s="47">
        <f t="shared" si="6"/>
        <v>483.15078257035788</v>
      </c>
      <c r="P47" s="9"/>
    </row>
    <row r="48" spans="1:16">
      <c r="A48" s="12"/>
      <c r="B48" s="25">
        <v>342.6</v>
      </c>
      <c r="C48" s="20" t="s">
        <v>60</v>
      </c>
      <c r="D48" s="46">
        <v>279446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8"/>
        <v>279446</v>
      </c>
      <c r="O48" s="47">
        <f t="shared" si="6"/>
        <v>20.53391138217356</v>
      </c>
      <c r="P48" s="9"/>
    </row>
    <row r="49" spans="1:16">
      <c r="A49" s="12"/>
      <c r="B49" s="25">
        <v>343.4</v>
      </c>
      <c r="C49" s="20" t="s">
        <v>61</v>
      </c>
      <c r="D49" s="46">
        <v>101517</v>
      </c>
      <c r="E49" s="46">
        <v>0</v>
      </c>
      <c r="F49" s="46">
        <v>0</v>
      </c>
      <c r="G49" s="46">
        <v>0</v>
      </c>
      <c r="H49" s="46">
        <v>0</v>
      </c>
      <c r="I49" s="46">
        <v>652399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753916</v>
      </c>
      <c r="O49" s="47">
        <f t="shared" si="6"/>
        <v>55.398339334264087</v>
      </c>
      <c r="P49" s="9"/>
    </row>
    <row r="50" spans="1:16">
      <c r="A50" s="12"/>
      <c r="B50" s="25">
        <v>343.8</v>
      </c>
      <c r="C50" s="20" t="s">
        <v>62</v>
      </c>
      <c r="D50" s="46">
        <v>12650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8"/>
        <v>12650</v>
      </c>
      <c r="O50" s="47">
        <f t="shared" si="6"/>
        <v>0.92953192740098467</v>
      </c>
      <c r="P50" s="9"/>
    </row>
    <row r="51" spans="1:16">
      <c r="A51" s="12"/>
      <c r="B51" s="25">
        <v>346.4</v>
      </c>
      <c r="C51" s="20" t="s">
        <v>63</v>
      </c>
      <c r="D51" s="46">
        <v>816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8"/>
        <v>816</v>
      </c>
      <c r="O51" s="47">
        <f t="shared" si="6"/>
        <v>5.9960320376221621E-2</v>
      </c>
      <c r="P51" s="9"/>
    </row>
    <row r="52" spans="1:16">
      <c r="A52" s="12"/>
      <c r="B52" s="25">
        <v>347.2</v>
      </c>
      <c r="C52" s="20" t="s">
        <v>98</v>
      </c>
      <c r="D52" s="46">
        <v>5205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8"/>
        <v>5205</v>
      </c>
      <c r="O52" s="47">
        <f t="shared" si="6"/>
        <v>0.38246748475273717</v>
      </c>
      <c r="P52" s="9"/>
    </row>
    <row r="53" spans="1:16">
      <c r="A53" s="12"/>
      <c r="B53" s="25">
        <v>348.11</v>
      </c>
      <c r="C53" s="20" t="s">
        <v>146</v>
      </c>
      <c r="D53" s="46">
        <v>44864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44864</v>
      </c>
      <c r="O53" s="47">
        <f t="shared" si="6"/>
        <v>3.2966419281357924</v>
      </c>
      <c r="P53" s="9"/>
    </row>
    <row r="54" spans="1:16">
      <c r="A54" s="12"/>
      <c r="B54" s="25">
        <v>348.12</v>
      </c>
      <c r="C54" s="20" t="s">
        <v>147</v>
      </c>
      <c r="D54" s="46">
        <v>33388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33388</v>
      </c>
      <c r="O54" s="47">
        <f t="shared" si="6"/>
        <v>2.4533764420604012</v>
      </c>
      <c r="P54" s="9"/>
    </row>
    <row r="55" spans="1:16">
      <c r="A55" s="12"/>
      <c r="B55" s="25">
        <v>348.13</v>
      </c>
      <c r="C55" s="20" t="s">
        <v>148</v>
      </c>
      <c r="D55" s="46">
        <v>155781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155781</v>
      </c>
      <c r="O55" s="47">
        <f t="shared" si="6"/>
        <v>11.44691013300022</v>
      </c>
      <c r="P55" s="9"/>
    </row>
    <row r="56" spans="1:16">
      <c r="A56" s="12"/>
      <c r="B56" s="25">
        <v>348.14</v>
      </c>
      <c r="C56" s="20" t="s">
        <v>149</v>
      </c>
      <c r="D56" s="46">
        <v>211253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211253</v>
      </c>
      <c r="O56" s="47">
        <f t="shared" si="6"/>
        <v>15.523036226026894</v>
      </c>
      <c r="P56" s="9"/>
    </row>
    <row r="57" spans="1:16">
      <c r="A57" s="12"/>
      <c r="B57" s="25">
        <v>348.88</v>
      </c>
      <c r="C57" s="20" t="s">
        <v>150</v>
      </c>
      <c r="D57" s="46">
        <v>42854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8"/>
        <v>42854</v>
      </c>
      <c r="O57" s="47">
        <f t="shared" si="6"/>
        <v>3.1489455507384818</v>
      </c>
      <c r="P57" s="9"/>
    </row>
    <row r="58" spans="1:16">
      <c r="A58" s="12"/>
      <c r="B58" s="25">
        <v>348.93</v>
      </c>
      <c r="C58" s="20" t="s">
        <v>165</v>
      </c>
      <c r="D58" s="46">
        <v>103540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8"/>
        <v>103540</v>
      </c>
      <c r="O58" s="47">
        <f t="shared" si="6"/>
        <v>7.6082004555808656</v>
      </c>
      <c r="P58" s="9"/>
    </row>
    <row r="59" spans="1:16">
      <c r="A59" s="12"/>
      <c r="B59" s="25">
        <v>348.99</v>
      </c>
      <c r="C59" s="20" t="s">
        <v>151</v>
      </c>
      <c r="D59" s="46">
        <v>22666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8"/>
        <v>22666</v>
      </c>
      <c r="O59" s="47">
        <f t="shared" si="6"/>
        <v>1.6655154677051951</v>
      </c>
      <c r="P59" s="9"/>
    </row>
    <row r="60" spans="1:16">
      <c r="A60" s="12"/>
      <c r="B60" s="25">
        <v>349</v>
      </c>
      <c r="C60" s="20" t="s">
        <v>1</v>
      </c>
      <c r="D60" s="46">
        <v>66854</v>
      </c>
      <c r="E60" s="46">
        <v>0</v>
      </c>
      <c r="F60" s="46">
        <v>0</v>
      </c>
      <c r="G60" s="46">
        <v>15000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8"/>
        <v>81854</v>
      </c>
      <c r="O60" s="47">
        <f t="shared" si="6"/>
        <v>6.0146961569549564</v>
      </c>
      <c r="P60" s="9"/>
    </row>
    <row r="61" spans="1:16" ht="15.75">
      <c r="A61" s="29" t="s">
        <v>50</v>
      </c>
      <c r="B61" s="30"/>
      <c r="C61" s="31"/>
      <c r="D61" s="32">
        <f t="shared" ref="D61:M61" si="9">SUM(D62:D67)</f>
        <v>124808</v>
      </c>
      <c r="E61" s="32">
        <f t="shared" si="9"/>
        <v>45607</v>
      </c>
      <c r="F61" s="32">
        <f t="shared" si="9"/>
        <v>0</v>
      </c>
      <c r="G61" s="32">
        <f t="shared" si="9"/>
        <v>0</v>
      </c>
      <c r="H61" s="32">
        <f t="shared" si="9"/>
        <v>0</v>
      </c>
      <c r="I61" s="32">
        <f t="shared" si="9"/>
        <v>0</v>
      </c>
      <c r="J61" s="32">
        <f t="shared" si="9"/>
        <v>0</v>
      </c>
      <c r="K61" s="32">
        <f t="shared" si="9"/>
        <v>0</v>
      </c>
      <c r="L61" s="32">
        <f t="shared" si="9"/>
        <v>0</v>
      </c>
      <c r="M61" s="32">
        <f t="shared" si="9"/>
        <v>0</v>
      </c>
      <c r="N61" s="32">
        <f t="shared" ref="N61:N69" si="10">SUM(D61:M61)</f>
        <v>170415</v>
      </c>
      <c r="O61" s="45">
        <f t="shared" si="6"/>
        <v>12.522227937394371</v>
      </c>
      <c r="P61" s="10"/>
    </row>
    <row r="62" spans="1:16">
      <c r="A62" s="13"/>
      <c r="B62" s="39">
        <v>351.1</v>
      </c>
      <c r="C62" s="21" t="s">
        <v>68</v>
      </c>
      <c r="D62" s="46">
        <v>35717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0"/>
        <v>35717</v>
      </c>
      <c r="O62" s="47">
        <f t="shared" si="6"/>
        <v>2.6245131898008669</v>
      </c>
      <c r="P62" s="9"/>
    </row>
    <row r="63" spans="1:16">
      <c r="A63" s="13"/>
      <c r="B63" s="39">
        <v>351.7</v>
      </c>
      <c r="C63" s="21" t="s">
        <v>160</v>
      </c>
      <c r="D63" s="46">
        <v>34906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0"/>
        <v>34906</v>
      </c>
      <c r="O63" s="47">
        <f t="shared" si="6"/>
        <v>2.5649202733485192</v>
      </c>
      <c r="P63" s="9"/>
    </row>
    <row r="64" spans="1:16">
      <c r="A64" s="13"/>
      <c r="B64" s="39">
        <v>352</v>
      </c>
      <c r="C64" s="21" t="s">
        <v>70</v>
      </c>
      <c r="D64" s="46">
        <v>1536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0"/>
        <v>1536</v>
      </c>
      <c r="O64" s="47">
        <f t="shared" si="6"/>
        <v>0.11286648541406422</v>
      </c>
      <c r="P64" s="9"/>
    </row>
    <row r="65" spans="1:119">
      <c r="A65" s="13"/>
      <c r="B65" s="39">
        <v>355</v>
      </c>
      <c r="C65" s="21" t="s">
        <v>100</v>
      </c>
      <c r="D65" s="46">
        <v>0</v>
      </c>
      <c r="E65" s="46">
        <v>45607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0"/>
        <v>45607</v>
      </c>
      <c r="O65" s="47">
        <f t="shared" si="6"/>
        <v>3.351238151223455</v>
      </c>
      <c r="P65" s="9"/>
    </row>
    <row r="66" spans="1:119">
      <c r="A66" s="13"/>
      <c r="B66" s="39">
        <v>358.1</v>
      </c>
      <c r="C66" s="21" t="s">
        <v>212</v>
      </c>
      <c r="D66" s="46">
        <v>42573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0"/>
        <v>42573</v>
      </c>
      <c r="O66" s="47">
        <f t="shared" si="6"/>
        <v>3.1282974502167682</v>
      </c>
      <c r="P66" s="9"/>
    </row>
    <row r="67" spans="1:119">
      <c r="A67" s="13"/>
      <c r="B67" s="39">
        <v>359</v>
      </c>
      <c r="C67" s="21" t="s">
        <v>101</v>
      </c>
      <c r="D67" s="46">
        <v>10076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0"/>
        <v>10076</v>
      </c>
      <c r="O67" s="47">
        <f t="shared" si="6"/>
        <v>0.74039238739069735</v>
      </c>
      <c r="P67" s="9"/>
    </row>
    <row r="68" spans="1:119" ht="15.75">
      <c r="A68" s="29" t="s">
        <v>5</v>
      </c>
      <c r="B68" s="30"/>
      <c r="C68" s="31"/>
      <c r="D68" s="32">
        <f t="shared" ref="D68:M68" si="11">SUM(D69:D75)</f>
        <v>365067</v>
      </c>
      <c r="E68" s="32">
        <f t="shared" si="11"/>
        <v>191840</v>
      </c>
      <c r="F68" s="32">
        <f t="shared" si="11"/>
        <v>0</v>
      </c>
      <c r="G68" s="32">
        <f t="shared" si="11"/>
        <v>25630</v>
      </c>
      <c r="H68" s="32">
        <f t="shared" si="11"/>
        <v>0</v>
      </c>
      <c r="I68" s="32">
        <f t="shared" si="11"/>
        <v>10669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 t="shared" si="10"/>
        <v>593206</v>
      </c>
      <c r="O68" s="45">
        <f t="shared" si="6"/>
        <v>43.58924241310897</v>
      </c>
      <c r="P68" s="10"/>
    </row>
    <row r="69" spans="1:119">
      <c r="A69" s="12"/>
      <c r="B69" s="25">
        <v>361.1</v>
      </c>
      <c r="C69" s="20" t="s">
        <v>71</v>
      </c>
      <c r="D69" s="46">
        <v>73095</v>
      </c>
      <c r="E69" s="46">
        <v>30600</v>
      </c>
      <c r="F69" s="46">
        <v>0</v>
      </c>
      <c r="G69" s="46">
        <v>18212</v>
      </c>
      <c r="H69" s="46">
        <v>0</v>
      </c>
      <c r="I69" s="46">
        <v>10669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0"/>
        <v>132576</v>
      </c>
      <c r="O69" s="47">
        <f t="shared" ref="O69:O79" si="12">(N69/O$81)</f>
        <v>9.7417885223014178</v>
      </c>
      <c r="P69" s="9"/>
    </row>
    <row r="70" spans="1:119">
      <c r="A70" s="12"/>
      <c r="B70" s="25">
        <v>362</v>
      </c>
      <c r="C70" s="20" t="s">
        <v>72</v>
      </c>
      <c r="D70" s="46">
        <v>66563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3">SUM(D70:M70)</f>
        <v>66563</v>
      </c>
      <c r="O70" s="47">
        <f t="shared" si="12"/>
        <v>4.8911014769637742</v>
      </c>
      <c r="P70" s="9"/>
    </row>
    <row r="71" spans="1:119">
      <c r="A71" s="12"/>
      <c r="B71" s="25">
        <v>364</v>
      </c>
      <c r="C71" s="20" t="s">
        <v>153</v>
      </c>
      <c r="D71" s="46">
        <v>18059</v>
      </c>
      <c r="E71" s="46">
        <v>23633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3"/>
        <v>41692</v>
      </c>
      <c r="O71" s="47">
        <f t="shared" si="12"/>
        <v>3.0635608788301858</v>
      </c>
      <c r="P71" s="9"/>
    </row>
    <row r="72" spans="1:119">
      <c r="A72" s="12"/>
      <c r="B72" s="25">
        <v>365</v>
      </c>
      <c r="C72" s="20" t="s">
        <v>204</v>
      </c>
      <c r="D72" s="46">
        <v>1700</v>
      </c>
      <c r="E72" s="46">
        <v>67122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3"/>
        <v>68822</v>
      </c>
      <c r="O72" s="47">
        <f t="shared" si="12"/>
        <v>5.0570945697700047</v>
      </c>
      <c r="P72" s="9"/>
    </row>
    <row r="73" spans="1:119">
      <c r="A73" s="12"/>
      <c r="B73" s="25">
        <v>366</v>
      </c>
      <c r="C73" s="20" t="s">
        <v>75</v>
      </c>
      <c r="D73" s="46">
        <v>130406</v>
      </c>
      <c r="E73" s="46">
        <v>0</v>
      </c>
      <c r="F73" s="46">
        <v>0</v>
      </c>
      <c r="G73" s="46">
        <v>7418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3"/>
        <v>137824</v>
      </c>
      <c r="O73" s="47">
        <f t="shared" si="12"/>
        <v>10.127415680799471</v>
      </c>
      <c r="P73" s="9"/>
    </row>
    <row r="74" spans="1:119">
      <c r="A74" s="12"/>
      <c r="B74" s="25">
        <v>369.3</v>
      </c>
      <c r="C74" s="20" t="s">
        <v>167</v>
      </c>
      <c r="D74" s="46">
        <v>19517</v>
      </c>
      <c r="E74" s="46">
        <v>68290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3"/>
        <v>87807</v>
      </c>
      <c r="O74" s="47">
        <f t="shared" si="12"/>
        <v>6.4521272687192299</v>
      </c>
      <c r="P74" s="9"/>
    </row>
    <row r="75" spans="1:119">
      <c r="A75" s="12"/>
      <c r="B75" s="25">
        <v>369.9</v>
      </c>
      <c r="C75" s="20" t="s">
        <v>76</v>
      </c>
      <c r="D75" s="46">
        <v>55727</v>
      </c>
      <c r="E75" s="46">
        <v>2195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3"/>
        <v>57922</v>
      </c>
      <c r="O75" s="47">
        <f t="shared" si="12"/>
        <v>4.2561540157248876</v>
      </c>
      <c r="P75" s="9"/>
    </row>
    <row r="76" spans="1:119" ht="15.75">
      <c r="A76" s="29" t="s">
        <v>51</v>
      </c>
      <c r="B76" s="30"/>
      <c r="C76" s="31"/>
      <c r="D76" s="32">
        <f t="shared" ref="D76:M76" si="14">SUM(D77:D78)</f>
        <v>3685261</v>
      </c>
      <c r="E76" s="32">
        <f t="shared" si="14"/>
        <v>0</v>
      </c>
      <c r="F76" s="32">
        <f t="shared" si="14"/>
        <v>0</v>
      </c>
      <c r="G76" s="32">
        <f t="shared" si="14"/>
        <v>0</v>
      </c>
      <c r="H76" s="32">
        <f t="shared" si="14"/>
        <v>0</v>
      </c>
      <c r="I76" s="32">
        <f t="shared" si="14"/>
        <v>0</v>
      </c>
      <c r="J76" s="32">
        <f t="shared" si="14"/>
        <v>0</v>
      </c>
      <c r="K76" s="32">
        <f t="shared" si="14"/>
        <v>0</v>
      </c>
      <c r="L76" s="32">
        <f t="shared" si="14"/>
        <v>0</v>
      </c>
      <c r="M76" s="32">
        <f t="shared" si="14"/>
        <v>0</v>
      </c>
      <c r="N76" s="32">
        <f>SUM(D76:M76)</f>
        <v>3685261</v>
      </c>
      <c r="O76" s="45">
        <f t="shared" si="12"/>
        <v>270.79587037989563</v>
      </c>
      <c r="P76" s="9"/>
    </row>
    <row r="77" spans="1:119">
      <c r="A77" s="12"/>
      <c r="B77" s="25">
        <v>381</v>
      </c>
      <c r="C77" s="20" t="s">
        <v>77</v>
      </c>
      <c r="D77" s="46">
        <v>3451901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3451901</v>
      </c>
      <c r="O77" s="47">
        <f t="shared" si="12"/>
        <v>253.64839444485267</v>
      </c>
      <c r="P77" s="9"/>
    </row>
    <row r="78" spans="1:119" ht="15.75" thickBot="1">
      <c r="A78" s="12"/>
      <c r="B78" s="25">
        <v>383</v>
      </c>
      <c r="C78" s="20" t="s">
        <v>127</v>
      </c>
      <c r="D78" s="46">
        <v>233360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233360</v>
      </c>
      <c r="O78" s="47">
        <f t="shared" si="12"/>
        <v>17.147475935042987</v>
      </c>
      <c r="P78" s="9"/>
    </row>
    <row r="79" spans="1:119" ht="16.5" thickBot="1">
      <c r="A79" s="14" t="s">
        <v>66</v>
      </c>
      <c r="B79" s="23"/>
      <c r="C79" s="22"/>
      <c r="D79" s="15">
        <f t="shared" ref="D79:M79" si="15">SUM(D5,D12,D16,D38,D61,D68,D76)</f>
        <v>22782819</v>
      </c>
      <c r="E79" s="15">
        <f t="shared" si="15"/>
        <v>5322015</v>
      </c>
      <c r="F79" s="15">
        <f t="shared" si="15"/>
        <v>0</v>
      </c>
      <c r="G79" s="15">
        <f t="shared" si="15"/>
        <v>1630740</v>
      </c>
      <c r="H79" s="15">
        <f t="shared" si="15"/>
        <v>0</v>
      </c>
      <c r="I79" s="15">
        <f t="shared" si="15"/>
        <v>747861</v>
      </c>
      <c r="J79" s="15">
        <f t="shared" si="15"/>
        <v>0</v>
      </c>
      <c r="K79" s="15">
        <f t="shared" si="15"/>
        <v>0</v>
      </c>
      <c r="L79" s="15">
        <f t="shared" si="15"/>
        <v>0</v>
      </c>
      <c r="M79" s="15">
        <f t="shared" si="15"/>
        <v>4000</v>
      </c>
      <c r="N79" s="15">
        <f>SUM(D79:M79)</f>
        <v>30487435</v>
      </c>
      <c r="O79" s="38">
        <f t="shared" si="12"/>
        <v>2240.2406495701375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40"/>
      <c r="B81" s="41"/>
      <c r="C81" s="41"/>
      <c r="D81" s="42"/>
      <c r="E81" s="42"/>
      <c r="F81" s="42"/>
      <c r="G81" s="42"/>
      <c r="H81" s="42"/>
      <c r="I81" s="42"/>
      <c r="J81" s="42"/>
      <c r="K81" s="42"/>
      <c r="L81" s="119" t="s">
        <v>213</v>
      </c>
      <c r="M81" s="119"/>
      <c r="N81" s="119"/>
      <c r="O81" s="43">
        <v>13609</v>
      </c>
    </row>
    <row r="82" spans="1:15">
      <c r="A82" s="120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8"/>
    </row>
    <row r="83" spans="1:15" ht="15.75" customHeight="1" thickBot="1">
      <c r="A83" s="121" t="s">
        <v>109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1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6187931</v>
      </c>
      <c r="E5" s="27">
        <f t="shared" si="0"/>
        <v>2596783</v>
      </c>
      <c r="F5" s="27">
        <f t="shared" si="0"/>
        <v>0</v>
      </c>
      <c r="G5" s="27">
        <f t="shared" si="0"/>
        <v>676276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9460990</v>
      </c>
      <c r="O5" s="33">
        <f t="shared" ref="O5:O36" si="1">(N5/O$86)</f>
        <v>721.05708406371468</v>
      </c>
      <c r="P5" s="6"/>
    </row>
    <row r="6" spans="1:133">
      <c r="A6" s="12"/>
      <c r="B6" s="25">
        <v>311</v>
      </c>
      <c r="C6" s="20" t="s">
        <v>3</v>
      </c>
      <c r="D6" s="46">
        <v>6065144</v>
      </c>
      <c r="E6" s="46">
        <v>1818282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7883426</v>
      </c>
      <c r="O6" s="47">
        <f t="shared" si="1"/>
        <v>600.82508955110131</v>
      </c>
      <c r="P6" s="9"/>
    </row>
    <row r="7" spans="1:133">
      <c r="A7" s="12"/>
      <c r="B7" s="25">
        <v>312.10000000000002</v>
      </c>
      <c r="C7" s="20" t="s">
        <v>12</v>
      </c>
      <c r="D7" s="46">
        <v>29303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29303</v>
      </c>
      <c r="O7" s="47">
        <f t="shared" si="1"/>
        <v>2.2332901455681733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122883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122883</v>
      </c>
      <c r="O8" s="47">
        <f t="shared" si="1"/>
        <v>9.3653684932550867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655618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655618</v>
      </c>
      <c r="O9" s="47">
        <f t="shared" si="1"/>
        <v>49.967075680207302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676276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676276</v>
      </c>
      <c r="O10" s="47">
        <f t="shared" si="1"/>
        <v>51.541498361405381</v>
      </c>
      <c r="P10" s="9"/>
    </row>
    <row r="11" spans="1:133">
      <c r="A11" s="12"/>
      <c r="B11" s="25">
        <v>314.10000000000002</v>
      </c>
      <c r="C11" s="20" t="s">
        <v>16</v>
      </c>
      <c r="D11" s="46">
        <v>29227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29227</v>
      </c>
      <c r="O11" s="47">
        <f t="shared" si="1"/>
        <v>2.2274979041231613</v>
      </c>
      <c r="P11" s="9"/>
    </row>
    <row r="12" spans="1:133">
      <c r="A12" s="12"/>
      <c r="B12" s="25">
        <v>315</v>
      </c>
      <c r="C12" s="20" t="s">
        <v>130</v>
      </c>
      <c r="D12" s="46">
        <v>64257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64257</v>
      </c>
      <c r="O12" s="47">
        <f t="shared" si="1"/>
        <v>4.8972639280542642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SUM(D14:D17)</f>
        <v>120275</v>
      </c>
      <c r="E13" s="32">
        <f t="shared" si="3"/>
        <v>222566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0" si="4">SUM(D13:M13)</f>
        <v>342841</v>
      </c>
      <c r="O13" s="45">
        <f t="shared" si="1"/>
        <v>26.129182226964407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222566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222566</v>
      </c>
      <c r="O14" s="47">
        <f t="shared" si="1"/>
        <v>16.962579071717094</v>
      </c>
      <c r="P14" s="9"/>
    </row>
    <row r="15" spans="1:133">
      <c r="A15" s="12"/>
      <c r="B15" s="25">
        <v>323.7</v>
      </c>
      <c r="C15" s="20" t="s">
        <v>21</v>
      </c>
      <c r="D15" s="46">
        <v>74313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74313</v>
      </c>
      <c r="O15" s="47">
        <f t="shared" si="1"/>
        <v>5.6636689276731955</v>
      </c>
      <c r="P15" s="9"/>
    </row>
    <row r="16" spans="1:133">
      <c r="A16" s="12"/>
      <c r="B16" s="25">
        <v>323.89999999999998</v>
      </c>
      <c r="C16" s="20" t="s">
        <v>156</v>
      </c>
      <c r="D16" s="46">
        <v>44587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44587</v>
      </c>
      <c r="O16" s="47">
        <f t="shared" si="1"/>
        <v>3.3981403856413381</v>
      </c>
      <c r="P16" s="9"/>
    </row>
    <row r="17" spans="1:16">
      <c r="A17" s="12"/>
      <c r="B17" s="25">
        <v>329</v>
      </c>
      <c r="C17" s="20" t="s">
        <v>87</v>
      </c>
      <c r="D17" s="46">
        <v>1375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1375</v>
      </c>
      <c r="O17" s="47">
        <f t="shared" si="1"/>
        <v>0.10479384193277952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SUM(D19:D41)</f>
        <v>3712315</v>
      </c>
      <c r="E18" s="32">
        <f t="shared" si="5"/>
        <v>2634227</v>
      </c>
      <c r="F18" s="32">
        <f t="shared" si="5"/>
        <v>0</v>
      </c>
      <c r="G18" s="32">
        <f t="shared" si="5"/>
        <v>348917</v>
      </c>
      <c r="H18" s="32">
        <f t="shared" si="5"/>
        <v>0</v>
      </c>
      <c r="I18" s="32">
        <f t="shared" si="5"/>
        <v>53438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17378</v>
      </c>
      <c r="N18" s="44">
        <f t="shared" si="4"/>
        <v>6766275</v>
      </c>
      <c r="O18" s="45">
        <f t="shared" si="1"/>
        <v>515.68287478088564</v>
      </c>
      <c r="P18" s="10"/>
    </row>
    <row r="19" spans="1:16">
      <c r="A19" s="12"/>
      <c r="B19" s="25">
        <v>331.1</v>
      </c>
      <c r="C19" s="20" t="s">
        <v>106</v>
      </c>
      <c r="D19" s="46">
        <v>29067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29067</v>
      </c>
      <c r="O19" s="47">
        <f t="shared" si="1"/>
        <v>2.2153037116073468</v>
      </c>
      <c r="P19" s="9"/>
    </row>
    <row r="20" spans="1:16">
      <c r="A20" s="12"/>
      <c r="B20" s="25">
        <v>331.2</v>
      </c>
      <c r="C20" s="20" t="s">
        <v>22</v>
      </c>
      <c r="D20" s="46">
        <v>58809</v>
      </c>
      <c r="E20" s="46">
        <v>19200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78009</v>
      </c>
      <c r="O20" s="47">
        <f t="shared" si="1"/>
        <v>5.9453547747885072</v>
      </c>
      <c r="P20" s="9"/>
    </row>
    <row r="21" spans="1:16">
      <c r="A21" s="12"/>
      <c r="B21" s="25">
        <v>331.39</v>
      </c>
      <c r="C21" s="20" t="s">
        <v>27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17378</v>
      </c>
      <c r="N21" s="46">
        <f>SUM(D21:M21)</f>
        <v>17378</v>
      </c>
      <c r="O21" s="47">
        <f t="shared" si="1"/>
        <v>1.3244417346238855</v>
      </c>
      <c r="P21" s="9"/>
    </row>
    <row r="22" spans="1:16">
      <c r="A22" s="12"/>
      <c r="B22" s="25">
        <v>331.65</v>
      </c>
      <c r="C22" s="20" t="s">
        <v>28</v>
      </c>
      <c r="D22" s="46">
        <v>58175</v>
      </c>
      <c r="E22" s="46">
        <v>42934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101109</v>
      </c>
      <c r="O22" s="47">
        <f t="shared" si="1"/>
        <v>7.7058913192592025</v>
      </c>
      <c r="P22" s="9"/>
    </row>
    <row r="23" spans="1:16">
      <c r="A23" s="12"/>
      <c r="B23" s="25">
        <v>331.9</v>
      </c>
      <c r="C23" s="20" t="s">
        <v>25</v>
      </c>
      <c r="D23" s="46">
        <v>688366</v>
      </c>
      <c r="E23" s="46">
        <v>36291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724657</v>
      </c>
      <c r="O23" s="47">
        <f t="shared" si="1"/>
        <v>55.228793537077969</v>
      </c>
      <c r="P23" s="9"/>
    </row>
    <row r="24" spans="1:16">
      <c r="A24" s="12"/>
      <c r="B24" s="25">
        <v>334.2</v>
      </c>
      <c r="C24" s="20" t="s">
        <v>89</v>
      </c>
      <c r="D24" s="46">
        <v>222272</v>
      </c>
      <c r="E24" s="46">
        <v>27008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249280</v>
      </c>
      <c r="O24" s="47">
        <f t="shared" si="1"/>
        <v>18.998551939638748</v>
      </c>
      <c r="P24" s="9"/>
    </row>
    <row r="25" spans="1:16">
      <c r="A25" s="12"/>
      <c r="B25" s="25">
        <v>334.34</v>
      </c>
      <c r="C25" s="20" t="s">
        <v>90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53438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53438</v>
      </c>
      <c r="O25" s="47">
        <f t="shared" si="1"/>
        <v>4.0727078728755428</v>
      </c>
      <c r="P25" s="9"/>
    </row>
    <row r="26" spans="1:16">
      <c r="A26" s="12"/>
      <c r="B26" s="25">
        <v>334.49</v>
      </c>
      <c r="C26" s="20" t="s">
        <v>30</v>
      </c>
      <c r="D26" s="46">
        <v>0</v>
      </c>
      <c r="E26" s="46">
        <v>0</v>
      </c>
      <c r="F26" s="46">
        <v>0</v>
      </c>
      <c r="G26" s="46">
        <v>174951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39" si="6">SUM(D26:M26)</f>
        <v>174951</v>
      </c>
      <c r="O26" s="47">
        <f t="shared" si="1"/>
        <v>13.33366359271397</v>
      </c>
      <c r="P26" s="9"/>
    </row>
    <row r="27" spans="1:16">
      <c r="A27" s="12"/>
      <c r="B27" s="25">
        <v>334.5</v>
      </c>
      <c r="C27" s="20" t="s">
        <v>157</v>
      </c>
      <c r="D27" s="46">
        <v>0</v>
      </c>
      <c r="E27" s="46">
        <v>720914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720914</v>
      </c>
      <c r="O27" s="47">
        <f t="shared" si="1"/>
        <v>54.943525645911137</v>
      </c>
      <c r="P27" s="9"/>
    </row>
    <row r="28" spans="1:16">
      <c r="A28" s="12"/>
      <c r="B28" s="25">
        <v>334.7</v>
      </c>
      <c r="C28" s="20" t="s">
        <v>31</v>
      </c>
      <c r="D28" s="46">
        <v>23787</v>
      </c>
      <c r="E28" s="46">
        <v>0</v>
      </c>
      <c r="F28" s="46">
        <v>0</v>
      </c>
      <c r="G28" s="46">
        <v>169473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193260</v>
      </c>
      <c r="O28" s="47">
        <f t="shared" si="1"/>
        <v>14.72906028503925</v>
      </c>
      <c r="P28" s="9"/>
    </row>
    <row r="29" spans="1:16">
      <c r="A29" s="12"/>
      <c r="B29" s="25">
        <v>334.89</v>
      </c>
      <c r="C29" s="20" t="s">
        <v>158</v>
      </c>
      <c r="D29" s="46">
        <v>0</v>
      </c>
      <c r="E29" s="46">
        <v>0</v>
      </c>
      <c r="F29" s="46">
        <v>0</v>
      </c>
      <c r="G29" s="46">
        <v>4493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4493</v>
      </c>
      <c r="O29" s="47">
        <f t="shared" si="1"/>
        <v>0.34242816858471153</v>
      </c>
      <c r="P29" s="9"/>
    </row>
    <row r="30" spans="1:16">
      <c r="A30" s="12"/>
      <c r="B30" s="25">
        <v>335.12</v>
      </c>
      <c r="C30" s="20" t="s">
        <v>132</v>
      </c>
      <c r="D30" s="46">
        <v>296125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296125</v>
      </c>
      <c r="O30" s="47">
        <f t="shared" si="1"/>
        <v>22.568782867159516</v>
      </c>
      <c r="P30" s="9"/>
    </row>
    <row r="31" spans="1:16">
      <c r="A31" s="12"/>
      <c r="B31" s="25">
        <v>335.13</v>
      </c>
      <c r="C31" s="20" t="s">
        <v>133</v>
      </c>
      <c r="D31" s="46">
        <v>18012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18012</v>
      </c>
      <c r="O31" s="47">
        <f t="shared" si="1"/>
        <v>1.3727612224677996</v>
      </c>
      <c r="P31" s="9"/>
    </row>
    <row r="32" spans="1:16">
      <c r="A32" s="12"/>
      <c r="B32" s="25">
        <v>335.14</v>
      </c>
      <c r="C32" s="20" t="s">
        <v>134</v>
      </c>
      <c r="D32" s="46">
        <v>8994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8994</v>
      </c>
      <c r="O32" s="47">
        <f t="shared" si="1"/>
        <v>0.68546604679521383</v>
      </c>
      <c r="P32" s="9"/>
    </row>
    <row r="33" spans="1:16">
      <c r="A33" s="12"/>
      <c r="B33" s="25">
        <v>335.15</v>
      </c>
      <c r="C33" s="20" t="s">
        <v>135</v>
      </c>
      <c r="D33" s="46">
        <v>1257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1257</v>
      </c>
      <c r="O33" s="47">
        <f t="shared" si="1"/>
        <v>9.5800624952366437E-2</v>
      </c>
      <c r="P33" s="9"/>
    </row>
    <row r="34" spans="1:16">
      <c r="A34" s="12"/>
      <c r="B34" s="25">
        <v>335.18</v>
      </c>
      <c r="C34" s="20" t="s">
        <v>136</v>
      </c>
      <c r="D34" s="46">
        <v>1465656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1465656</v>
      </c>
      <c r="O34" s="47">
        <f t="shared" si="1"/>
        <v>111.70307141223992</v>
      </c>
      <c r="P34" s="9"/>
    </row>
    <row r="35" spans="1:16">
      <c r="A35" s="12"/>
      <c r="B35" s="25">
        <v>335.19</v>
      </c>
      <c r="C35" s="20" t="s">
        <v>137</v>
      </c>
      <c r="D35" s="46">
        <v>200972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200972</v>
      </c>
      <c r="O35" s="47">
        <f t="shared" si="1"/>
        <v>15.316820364301501</v>
      </c>
      <c r="P35" s="9"/>
    </row>
    <row r="36" spans="1:16">
      <c r="A36" s="12"/>
      <c r="B36" s="25">
        <v>335.22</v>
      </c>
      <c r="C36" s="20" t="s">
        <v>38</v>
      </c>
      <c r="D36" s="46">
        <v>0</v>
      </c>
      <c r="E36" s="46">
        <v>119397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119397</v>
      </c>
      <c r="O36" s="47">
        <f t="shared" si="1"/>
        <v>9.0996875238167831</v>
      </c>
      <c r="P36" s="9"/>
    </row>
    <row r="37" spans="1:16">
      <c r="A37" s="12"/>
      <c r="B37" s="25">
        <v>335.49</v>
      </c>
      <c r="C37" s="20" t="s">
        <v>39</v>
      </c>
      <c r="D37" s="46">
        <v>0</v>
      </c>
      <c r="E37" s="46">
        <v>1600848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1600848</v>
      </c>
      <c r="O37" s="47">
        <f t="shared" ref="O37:O68" si="7">(N37/O$86)</f>
        <v>122.00655437847725</v>
      </c>
      <c r="P37" s="9"/>
    </row>
    <row r="38" spans="1:16">
      <c r="A38" s="12"/>
      <c r="B38" s="25">
        <v>335.9</v>
      </c>
      <c r="C38" s="20" t="s">
        <v>41</v>
      </c>
      <c r="D38" s="46">
        <v>223250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223250</v>
      </c>
      <c r="O38" s="47">
        <f t="shared" si="7"/>
        <v>17.014709244722201</v>
      </c>
      <c r="P38" s="9"/>
    </row>
    <row r="39" spans="1:16">
      <c r="A39" s="12"/>
      <c r="B39" s="25">
        <v>336</v>
      </c>
      <c r="C39" s="20" t="s">
        <v>4</v>
      </c>
      <c r="D39" s="46">
        <v>218338</v>
      </c>
      <c r="E39" s="46">
        <v>67635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285973</v>
      </c>
      <c r="O39" s="47">
        <f t="shared" si="7"/>
        <v>21.795061352031095</v>
      </c>
      <c r="P39" s="9"/>
    </row>
    <row r="40" spans="1:16">
      <c r="A40" s="12"/>
      <c r="B40" s="25">
        <v>337.2</v>
      </c>
      <c r="C40" s="20" t="s">
        <v>42</v>
      </c>
      <c r="D40" s="46">
        <v>174524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174524</v>
      </c>
      <c r="O40" s="47">
        <f t="shared" si="7"/>
        <v>13.301120341437391</v>
      </c>
      <c r="P40" s="9"/>
    </row>
    <row r="41" spans="1:16">
      <c r="A41" s="12"/>
      <c r="B41" s="25">
        <v>338</v>
      </c>
      <c r="C41" s="20" t="s">
        <v>43</v>
      </c>
      <c r="D41" s="46">
        <v>24711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24711</v>
      </c>
      <c r="O41" s="47">
        <f t="shared" si="7"/>
        <v>1.8833168203643016</v>
      </c>
      <c r="P41" s="9"/>
    </row>
    <row r="42" spans="1:16" ht="15.75">
      <c r="A42" s="29" t="s">
        <v>49</v>
      </c>
      <c r="B42" s="30"/>
      <c r="C42" s="31"/>
      <c r="D42" s="32">
        <f t="shared" ref="D42:M42" si="8">SUM(D43:D67)</f>
        <v>8617299</v>
      </c>
      <c r="E42" s="32">
        <f t="shared" si="8"/>
        <v>71297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588655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>SUM(D42:M42)</f>
        <v>9277251</v>
      </c>
      <c r="O42" s="45">
        <f t="shared" si="7"/>
        <v>707.05365444706956</v>
      </c>
      <c r="P42" s="10"/>
    </row>
    <row r="43" spans="1:16">
      <c r="A43" s="12"/>
      <c r="B43" s="25">
        <v>341.15</v>
      </c>
      <c r="C43" s="20" t="s">
        <v>138</v>
      </c>
      <c r="D43" s="46">
        <v>0</v>
      </c>
      <c r="E43" s="46">
        <v>21448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67" si="9">SUM(D43:M43)</f>
        <v>21448</v>
      </c>
      <c r="O43" s="47">
        <f t="shared" si="7"/>
        <v>1.6346315067449126</v>
      </c>
      <c r="P43" s="9"/>
    </row>
    <row r="44" spans="1:16">
      <c r="A44" s="12"/>
      <c r="B44" s="25">
        <v>341.51</v>
      </c>
      <c r="C44" s="20" t="s">
        <v>139</v>
      </c>
      <c r="D44" s="46">
        <v>97622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97622</v>
      </c>
      <c r="O44" s="47">
        <f t="shared" si="7"/>
        <v>7.440134136117674</v>
      </c>
      <c r="P44" s="9"/>
    </row>
    <row r="45" spans="1:16">
      <c r="A45" s="12"/>
      <c r="B45" s="25">
        <v>341.52</v>
      </c>
      <c r="C45" s="20" t="s">
        <v>140</v>
      </c>
      <c r="D45" s="46">
        <v>10211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10211</v>
      </c>
      <c r="O45" s="47">
        <f t="shared" si="7"/>
        <v>0.77821812361862663</v>
      </c>
      <c r="P45" s="9"/>
    </row>
    <row r="46" spans="1:16">
      <c r="A46" s="12"/>
      <c r="B46" s="25">
        <v>341.53</v>
      </c>
      <c r="C46" s="20" t="s">
        <v>141</v>
      </c>
      <c r="D46" s="46">
        <v>60465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60465</v>
      </c>
      <c r="O46" s="47">
        <f t="shared" si="7"/>
        <v>4.6082615654294639</v>
      </c>
      <c r="P46" s="9"/>
    </row>
    <row r="47" spans="1:16">
      <c r="A47" s="12"/>
      <c r="B47" s="25">
        <v>341.55</v>
      </c>
      <c r="C47" s="20" t="s">
        <v>142</v>
      </c>
      <c r="D47" s="46">
        <v>214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214</v>
      </c>
      <c r="O47" s="47">
        <f t="shared" si="7"/>
        <v>1.6309732489901686E-2</v>
      </c>
      <c r="P47" s="9"/>
    </row>
    <row r="48" spans="1:16">
      <c r="A48" s="12"/>
      <c r="B48" s="25">
        <v>341.56</v>
      </c>
      <c r="C48" s="20" t="s">
        <v>143</v>
      </c>
      <c r="D48" s="46">
        <v>1564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1564</v>
      </c>
      <c r="O48" s="47">
        <f t="shared" si="7"/>
        <v>0.11919823184208521</v>
      </c>
      <c r="P48" s="9"/>
    </row>
    <row r="49" spans="1:16">
      <c r="A49" s="12"/>
      <c r="B49" s="25">
        <v>341.8</v>
      </c>
      <c r="C49" s="20" t="s">
        <v>144</v>
      </c>
      <c r="D49" s="46">
        <v>17391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17391</v>
      </c>
      <c r="O49" s="47">
        <f t="shared" si="7"/>
        <v>1.3254325127657953</v>
      </c>
      <c r="P49" s="9"/>
    </row>
    <row r="50" spans="1:16">
      <c r="A50" s="12"/>
      <c r="B50" s="25">
        <v>341.9</v>
      </c>
      <c r="C50" s="20" t="s">
        <v>145</v>
      </c>
      <c r="D50" s="46">
        <v>19208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19208</v>
      </c>
      <c r="O50" s="47">
        <f t="shared" si="7"/>
        <v>1.4639128115235118</v>
      </c>
      <c r="P50" s="9"/>
    </row>
    <row r="51" spans="1:16">
      <c r="A51" s="12"/>
      <c r="B51" s="25">
        <v>342.1</v>
      </c>
      <c r="C51" s="20" t="s">
        <v>59</v>
      </c>
      <c r="D51" s="46">
        <v>500825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500825</v>
      </c>
      <c r="O51" s="47">
        <f t="shared" si="7"/>
        <v>38.169727917079491</v>
      </c>
      <c r="P51" s="9"/>
    </row>
    <row r="52" spans="1:16">
      <c r="A52" s="12"/>
      <c r="B52" s="25">
        <v>342.3</v>
      </c>
      <c r="C52" s="20" t="s">
        <v>94</v>
      </c>
      <c r="D52" s="46">
        <v>6510144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6510144</v>
      </c>
      <c r="O52" s="47">
        <f t="shared" si="7"/>
        <v>496.16218276046033</v>
      </c>
      <c r="P52" s="9"/>
    </row>
    <row r="53" spans="1:16">
      <c r="A53" s="12"/>
      <c r="B53" s="25">
        <v>342.6</v>
      </c>
      <c r="C53" s="20" t="s">
        <v>60</v>
      </c>
      <c r="D53" s="46">
        <v>317326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317326</v>
      </c>
      <c r="O53" s="47">
        <f t="shared" si="7"/>
        <v>24.184589589208141</v>
      </c>
      <c r="P53" s="9"/>
    </row>
    <row r="54" spans="1:16">
      <c r="A54" s="12"/>
      <c r="B54" s="25">
        <v>343.4</v>
      </c>
      <c r="C54" s="20" t="s">
        <v>61</v>
      </c>
      <c r="D54" s="46">
        <v>108990</v>
      </c>
      <c r="E54" s="46">
        <v>0</v>
      </c>
      <c r="F54" s="46">
        <v>0</v>
      </c>
      <c r="G54" s="46">
        <v>0</v>
      </c>
      <c r="H54" s="46">
        <v>0</v>
      </c>
      <c r="I54" s="46">
        <v>588655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697645</v>
      </c>
      <c r="O54" s="47">
        <f t="shared" si="7"/>
        <v>53.170108985595611</v>
      </c>
      <c r="P54" s="9"/>
    </row>
    <row r="55" spans="1:16">
      <c r="A55" s="12"/>
      <c r="B55" s="25">
        <v>343.8</v>
      </c>
      <c r="C55" s="20" t="s">
        <v>62</v>
      </c>
      <c r="D55" s="46">
        <v>16500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16500</v>
      </c>
      <c r="O55" s="47">
        <f t="shared" si="7"/>
        <v>1.2575261031933542</v>
      </c>
      <c r="P55" s="9"/>
    </row>
    <row r="56" spans="1:16">
      <c r="A56" s="12"/>
      <c r="B56" s="25">
        <v>345.1</v>
      </c>
      <c r="C56" s="20" t="s">
        <v>96</v>
      </c>
      <c r="D56" s="46">
        <v>0</v>
      </c>
      <c r="E56" s="46">
        <v>49849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49849</v>
      </c>
      <c r="O56" s="47">
        <f t="shared" si="7"/>
        <v>3.7991768920051827</v>
      </c>
      <c r="P56" s="9"/>
    </row>
    <row r="57" spans="1:16">
      <c r="A57" s="12"/>
      <c r="B57" s="25">
        <v>346.4</v>
      </c>
      <c r="C57" s="20" t="s">
        <v>63</v>
      </c>
      <c r="D57" s="46">
        <v>950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950</v>
      </c>
      <c r="O57" s="47">
        <f t="shared" si="7"/>
        <v>7.2403018062647664E-2</v>
      </c>
      <c r="P57" s="9"/>
    </row>
    <row r="58" spans="1:16">
      <c r="A58" s="12"/>
      <c r="B58" s="25">
        <v>347.2</v>
      </c>
      <c r="C58" s="20" t="s">
        <v>98</v>
      </c>
      <c r="D58" s="46">
        <v>6925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6925</v>
      </c>
      <c r="O58" s="47">
        <f t="shared" si="7"/>
        <v>0.52777989482508958</v>
      </c>
      <c r="P58" s="9"/>
    </row>
    <row r="59" spans="1:16">
      <c r="A59" s="12"/>
      <c r="B59" s="25">
        <v>348.11</v>
      </c>
      <c r="C59" s="20" t="s">
        <v>146</v>
      </c>
      <c r="D59" s="46">
        <v>52933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52933</v>
      </c>
      <c r="O59" s="47">
        <f t="shared" si="7"/>
        <v>4.0342199527475042</v>
      </c>
      <c r="P59" s="9"/>
    </row>
    <row r="60" spans="1:16">
      <c r="A60" s="12"/>
      <c r="B60" s="25">
        <v>348.12</v>
      </c>
      <c r="C60" s="20" t="s">
        <v>147</v>
      </c>
      <c r="D60" s="46">
        <v>46524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46524</v>
      </c>
      <c r="O60" s="47">
        <f t="shared" si="7"/>
        <v>3.5457663287859158</v>
      </c>
      <c r="P60" s="9"/>
    </row>
    <row r="61" spans="1:16">
      <c r="A61" s="12"/>
      <c r="B61" s="25">
        <v>348.13</v>
      </c>
      <c r="C61" s="20" t="s">
        <v>148</v>
      </c>
      <c r="D61" s="46">
        <v>187212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187212</v>
      </c>
      <c r="O61" s="47">
        <f t="shared" si="7"/>
        <v>14.268119807941467</v>
      </c>
      <c r="P61" s="9"/>
    </row>
    <row r="62" spans="1:16">
      <c r="A62" s="12"/>
      <c r="B62" s="25">
        <v>348.14</v>
      </c>
      <c r="C62" s="20" t="s">
        <v>149</v>
      </c>
      <c r="D62" s="46">
        <v>260304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260304</v>
      </c>
      <c r="O62" s="47">
        <f t="shared" si="7"/>
        <v>19.838731803978355</v>
      </c>
      <c r="P62" s="9"/>
    </row>
    <row r="63" spans="1:16">
      <c r="A63" s="12"/>
      <c r="B63" s="25">
        <v>348.85</v>
      </c>
      <c r="C63" s="20" t="s">
        <v>164</v>
      </c>
      <c r="D63" s="46">
        <v>81648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9"/>
        <v>81648</v>
      </c>
      <c r="O63" s="47">
        <f t="shared" si="7"/>
        <v>6.2226964408200596</v>
      </c>
      <c r="P63" s="9"/>
    </row>
    <row r="64" spans="1:16">
      <c r="A64" s="12"/>
      <c r="B64" s="25">
        <v>348.88</v>
      </c>
      <c r="C64" s="20" t="s">
        <v>150</v>
      </c>
      <c r="D64" s="46">
        <v>47297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9"/>
        <v>47297</v>
      </c>
      <c r="O64" s="47">
        <f t="shared" si="7"/>
        <v>3.6046795213779439</v>
      </c>
      <c r="P64" s="9"/>
    </row>
    <row r="65" spans="1:16">
      <c r="A65" s="12"/>
      <c r="B65" s="25">
        <v>348.93</v>
      </c>
      <c r="C65" s="20" t="s">
        <v>165</v>
      </c>
      <c r="D65" s="46">
        <v>134441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9"/>
        <v>134441</v>
      </c>
      <c r="O65" s="47">
        <f t="shared" si="7"/>
        <v>10.246246475116227</v>
      </c>
      <c r="P65" s="9"/>
    </row>
    <row r="66" spans="1:16">
      <c r="A66" s="12"/>
      <c r="B66" s="25">
        <v>348.99</v>
      </c>
      <c r="C66" s="20" t="s">
        <v>151</v>
      </c>
      <c r="D66" s="46">
        <v>24191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9"/>
        <v>24191</v>
      </c>
      <c r="O66" s="47">
        <f t="shared" si="7"/>
        <v>1.8436856946879048</v>
      </c>
      <c r="P66" s="9"/>
    </row>
    <row r="67" spans="1:16">
      <c r="A67" s="12"/>
      <c r="B67" s="25">
        <v>349</v>
      </c>
      <c r="C67" s="20" t="s">
        <v>1</v>
      </c>
      <c r="D67" s="46">
        <v>114414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9"/>
        <v>114414</v>
      </c>
      <c r="O67" s="47">
        <f t="shared" si="7"/>
        <v>8.7199146406523891</v>
      </c>
      <c r="P67" s="9"/>
    </row>
    <row r="68" spans="1:16" ht="15.75">
      <c r="A68" s="29" t="s">
        <v>50</v>
      </c>
      <c r="B68" s="30"/>
      <c r="C68" s="31"/>
      <c r="D68" s="32">
        <f t="shared" ref="D68:M68" si="10">SUM(D69:D73)</f>
        <v>98601</v>
      </c>
      <c r="E68" s="32">
        <f t="shared" si="10"/>
        <v>497543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0</v>
      </c>
      <c r="J68" s="32">
        <f t="shared" si="10"/>
        <v>0</v>
      </c>
      <c r="K68" s="32">
        <f t="shared" si="10"/>
        <v>0</v>
      </c>
      <c r="L68" s="32">
        <f t="shared" si="10"/>
        <v>0</v>
      </c>
      <c r="M68" s="32">
        <f t="shared" si="10"/>
        <v>0</v>
      </c>
      <c r="N68" s="32">
        <f t="shared" ref="N68:N84" si="11">SUM(D68:M68)</f>
        <v>596144</v>
      </c>
      <c r="O68" s="45">
        <f t="shared" si="7"/>
        <v>45.434341894672663</v>
      </c>
      <c r="P68" s="10"/>
    </row>
    <row r="69" spans="1:16">
      <c r="A69" s="13"/>
      <c r="B69" s="39">
        <v>351.1</v>
      </c>
      <c r="C69" s="21" t="s">
        <v>68</v>
      </c>
      <c r="D69" s="46">
        <v>38594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38594</v>
      </c>
      <c r="O69" s="47">
        <f t="shared" ref="O69:O84" si="12">(N69/O$86)</f>
        <v>2.9413916622208673</v>
      </c>
      <c r="P69" s="9"/>
    </row>
    <row r="70" spans="1:16">
      <c r="A70" s="13"/>
      <c r="B70" s="39">
        <v>351.7</v>
      </c>
      <c r="C70" s="21" t="s">
        <v>160</v>
      </c>
      <c r="D70" s="46">
        <v>44439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44439</v>
      </c>
      <c r="O70" s="47">
        <f t="shared" si="12"/>
        <v>3.38686075756421</v>
      </c>
      <c r="P70" s="9"/>
    </row>
    <row r="71" spans="1:16">
      <c r="A71" s="13"/>
      <c r="B71" s="39">
        <v>352</v>
      </c>
      <c r="C71" s="21" t="s">
        <v>70</v>
      </c>
      <c r="D71" s="46">
        <v>2403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2403</v>
      </c>
      <c r="O71" s="47">
        <f t="shared" si="12"/>
        <v>0.18314152884688667</v>
      </c>
      <c r="P71" s="9"/>
    </row>
    <row r="72" spans="1:16">
      <c r="A72" s="13"/>
      <c r="B72" s="39">
        <v>355</v>
      </c>
      <c r="C72" s="21" t="s">
        <v>100</v>
      </c>
      <c r="D72" s="46">
        <v>0</v>
      </c>
      <c r="E72" s="46">
        <v>497543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497543</v>
      </c>
      <c r="O72" s="47">
        <f t="shared" si="12"/>
        <v>37.919594543098846</v>
      </c>
      <c r="P72" s="9"/>
    </row>
    <row r="73" spans="1:16">
      <c r="A73" s="13"/>
      <c r="B73" s="39">
        <v>359</v>
      </c>
      <c r="C73" s="21" t="s">
        <v>101</v>
      </c>
      <c r="D73" s="46">
        <v>13165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13165</v>
      </c>
      <c r="O73" s="47">
        <f t="shared" si="12"/>
        <v>1.0033534029418489</v>
      </c>
      <c r="P73" s="9"/>
    </row>
    <row r="74" spans="1:16" ht="15.75">
      <c r="A74" s="29" t="s">
        <v>5</v>
      </c>
      <c r="B74" s="30"/>
      <c r="C74" s="31"/>
      <c r="D74" s="32">
        <f t="shared" ref="D74:M74" si="13">SUM(D75:D80)</f>
        <v>281478</v>
      </c>
      <c r="E74" s="32">
        <f t="shared" si="13"/>
        <v>73254</v>
      </c>
      <c r="F74" s="32">
        <f t="shared" si="13"/>
        <v>0</v>
      </c>
      <c r="G74" s="32">
        <f t="shared" si="13"/>
        <v>30360</v>
      </c>
      <c r="H74" s="32">
        <f t="shared" si="13"/>
        <v>0</v>
      </c>
      <c r="I74" s="32">
        <f t="shared" si="13"/>
        <v>23819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 t="shared" si="11"/>
        <v>408911</v>
      </c>
      <c r="O74" s="45">
        <f t="shared" si="12"/>
        <v>31.164621598963492</v>
      </c>
      <c r="P74" s="10"/>
    </row>
    <row r="75" spans="1:16">
      <c r="A75" s="12"/>
      <c r="B75" s="25">
        <v>361.1</v>
      </c>
      <c r="C75" s="20" t="s">
        <v>71</v>
      </c>
      <c r="D75" s="46">
        <v>108833</v>
      </c>
      <c r="E75" s="46">
        <v>34593</v>
      </c>
      <c r="F75" s="46">
        <v>0</v>
      </c>
      <c r="G75" s="46">
        <v>30360</v>
      </c>
      <c r="H75" s="46">
        <v>0</v>
      </c>
      <c r="I75" s="46">
        <v>16884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1"/>
        <v>190670</v>
      </c>
      <c r="O75" s="47">
        <f t="shared" si="12"/>
        <v>14.531666793689505</v>
      </c>
      <c r="P75" s="9"/>
    </row>
    <row r="76" spans="1:16">
      <c r="A76" s="12"/>
      <c r="B76" s="25">
        <v>362</v>
      </c>
      <c r="C76" s="20" t="s">
        <v>72</v>
      </c>
      <c r="D76" s="46">
        <v>68004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1"/>
        <v>68004</v>
      </c>
      <c r="O76" s="47">
        <f t="shared" si="12"/>
        <v>5.1828366740339913</v>
      </c>
      <c r="P76" s="9"/>
    </row>
    <row r="77" spans="1:16">
      <c r="A77" s="12"/>
      <c r="B77" s="25">
        <v>364</v>
      </c>
      <c r="C77" s="20" t="s">
        <v>153</v>
      </c>
      <c r="D77" s="46">
        <v>18290</v>
      </c>
      <c r="E77" s="46">
        <v>19100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1"/>
        <v>37390</v>
      </c>
      <c r="O77" s="47">
        <f t="shared" si="12"/>
        <v>2.8496303635393643</v>
      </c>
      <c r="P77" s="9"/>
    </row>
    <row r="78" spans="1:16">
      <c r="A78" s="12"/>
      <c r="B78" s="25">
        <v>366</v>
      </c>
      <c r="C78" s="20" t="s">
        <v>75</v>
      </c>
      <c r="D78" s="46">
        <v>7275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1"/>
        <v>7275</v>
      </c>
      <c r="O78" s="47">
        <f t="shared" si="12"/>
        <v>0.55445469095343347</v>
      </c>
      <c r="P78" s="9"/>
    </row>
    <row r="79" spans="1:16">
      <c r="A79" s="12"/>
      <c r="B79" s="25">
        <v>369.3</v>
      </c>
      <c r="C79" s="20" t="s">
        <v>167</v>
      </c>
      <c r="D79" s="46">
        <v>38417</v>
      </c>
      <c r="E79" s="46">
        <v>9175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1"/>
        <v>47592</v>
      </c>
      <c r="O79" s="47">
        <f t="shared" si="12"/>
        <v>3.6271625638289766</v>
      </c>
      <c r="P79" s="9"/>
    </row>
    <row r="80" spans="1:16">
      <c r="A80" s="12"/>
      <c r="B80" s="25">
        <v>369.9</v>
      </c>
      <c r="C80" s="20" t="s">
        <v>76</v>
      </c>
      <c r="D80" s="46">
        <v>40659</v>
      </c>
      <c r="E80" s="46">
        <v>10386</v>
      </c>
      <c r="F80" s="46">
        <v>0</v>
      </c>
      <c r="G80" s="46">
        <v>0</v>
      </c>
      <c r="H80" s="46">
        <v>0</v>
      </c>
      <c r="I80" s="46">
        <v>6935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1"/>
        <v>57980</v>
      </c>
      <c r="O80" s="47">
        <f t="shared" si="12"/>
        <v>4.4188705129182226</v>
      </c>
      <c r="P80" s="9"/>
    </row>
    <row r="81" spans="1:119" ht="15.75">
      <c r="A81" s="29" t="s">
        <v>51</v>
      </c>
      <c r="B81" s="30"/>
      <c r="C81" s="31"/>
      <c r="D81" s="32">
        <f t="shared" ref="D81:M81" si="14">SUM(D82:D83)</f>
        <v>2258015</v>
      </c>
      <c r="E81" s="32">
        <f t="shared" si="14"/>
        <v>0</v>
      </c>
      <c r="F81" s="32">
        <f t="shared" si="14"/>
        <v>0</v>
      </c>
      <c r="G81" s="32">
        <f t="shared" si="14"/>
        <v>0</v>
      </c>
      <c r="H81" s="32">
        <f t="shared" si="14"/>
        <v>0</v>
      </c>
      <c r="I81" s="32">
        <f t="shared" si="14"/>
        <v>0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1"/>
        <v>2258015</v>
      </c>
      <c r="O81" s="45">
        <f t="shared" si="12"/>
        <v>172.09168508497828</v>
      </c>
      <c r="P81" s="9"/>
    </row>
    <row r="82" spans="1:119">
      <c r="A82" s="12"/>
      <c r="B82" s="25">
        <v>381</v>
      </c>
      <c r="C82" s="20" t="s">
        <v>77</v>
      </c>
      <c r="D82" s="46">
        <v>2124190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1"/>
        <v>2124190</v>
      </c>
      <c r="O82" s="47">
        <f t="shared" si="12"/>
        <v>161.89238625104795</v>
      </c>
      <c r="P82" s="9"/>
    </row>
    <row r="83" spans="1:119" ht="15.75" thickBot="1">
      <c r="A83" s="12"/>
      <c r="B83" s="25">
        <v>383</v>
      </c>
      <c r="C83" s="20" t="s">
        <v>127</v>
      </c>
      <c r="D83" s="46">
        <v>133825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1"/>
        <v>133825</v>
      </c>
      <c r="O83" s="47">
        <f t="shared" si="12"/>
        <v>10.199298833930341</v>
      </c>
      <c r="P83" s="9"/>
    </row>
    <row r="84" spans="1:119" ht="16.5" thickBot="1">
      <c r="A84" s="14" t="s">
        <v>66</v>
      </c>
      <c r="B84" s="23"/>
      <c r="C84" s="22"/>
      <c r="D84" s="15">
        <f t="shared" ref="D84:M84" si="15">SUM(D5,D13,D18,D42,D68,D74,D81)</f>
        <v>21275914</v>
      </c>
      <c r="E84" s="15">
        <f t="shared" si="15"/>
        <v>6095670</v>
      </c>
      <c r="F84" s="15">
        <f t="shared" si="15"/>
        <v>0</v>
      </c>
      <c r="G84" s="15">
        <f t="shared" si="15"/>
        <v>1055553</v>
      </c>
      <c r="H84" s="15">
        <f t="shared" si="15"/>
        <v>0</v>
      </c>
      <c r="I84" s="15">
        <f t="shared" si="15"/>
        <v>665912</v>
      </c>
      <c r="J84" s="15">
        <f t="shared" si="15"/>
        <v>0</v>
      </c>
      <c r="K84" s="15">
        <f t="shared" si="15"/>
        <v>0</v>
      </c>
      <c r="L84" s="15">
        <f t="shared" si="15"/>
        <v>0</v>
      </c>
      <c r="M84" s="15">
        <f t="shared" si="15"/>
        <v>17378</v>
      </c>
      <c r="N84" s="15">
        <f t="shared" si="11"/>
        <v>29110427</v>
      </c>
      <c r="O84" s="38">
        <f t="shared" si="12"/>
        <v>2218.6134440972487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19" t="s">
        <v>209</v>
      </c>
      <c r="M86" s="119"/>
      <c r="N86" s="119"/>
      <c r="O86" s="43">
        <v>13121</v>
      </c>
    </row>
    <row r="87" spans="1:119">
      <c r="A87" s="120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8"/>
    </row>
    <row r="88" spans="1:119" ht="15.75" customHeight="1" thickBot="1">
      <c r="A88" s="121" t="s">
        <v>109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5943917</v>
      </c>
      <c r="E5" s="27">
        <f t="shared" si="0"/>
        <v>2383512</v>
      </c>
      <c r="F5" s="27">
        <f t="shared" si="0"/>
        <v>0</v>
      </c>
      <c r="G5" s="27">
        <f t="shared" si="0"/>
        <v>638563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8965992</v>
      </c>
      <c r="O5" s="33">
        <f t="shared" ref="O5:O36" si="1">(N5/O$85)</f>
        <v>689.58560221504388</v>
      </c>
      <c r="P5" s="6"/>
    </row>
    <row r="6" spans="1:133">
      <c r="A6" s="12"/>
      <c r="B6" s="25">
        <v>311</v>
      </c>
      <c r="C6" s="20" t="s">
        <v>3</v>
      </c>
      <c r="D6" s="46">
        <v>5837621</v>
      </c>
      <c r="E6" s="46">
        <v>1657471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7495092</v>
      </c>
      <c r="O6" s="47">
        <f t="shared" si="1"/>
        <v>576.45685279187819</v>
      </c>
      <c r="P6" s="9"/>
    </row>
    <row r="7" spans="1:133">
      <c r="A7" s="12"/>
      <c r="B7" s="25">
        <v>312.10000000000002</v>
      </c>
      <c r="C7" s="20" t="s">
        <v>12</v>
      </c>
      <c r="D7" s="46">
        <v>12906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12906</v>
      </c>
      <c r="O7" s="47">
        <f t="shared" si="1"/>
        <v>0.99261652053530225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114587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114587</v>
      </c>
      <c r="O8" s="47">
        <f t="shared" si="1"/>
        <v>8.8130287648054146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611454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611454</v>
      </c>
      <c r="O9" s="47">
        <f t="shared" si="1"/>
        <v>47.027688047992619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638563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638563</v>
      </c>
      <c r="O10" s="47">
        <f t="shared" si="1"/>
        <v>49.112674973081063</v>
      </c>
      <c r="P10" s="9"/>
    </row>
    <row r="11" spans="1:133">
      <c r="A11" s="12"/>
      <c r="B11" s="25">
        <v>314.10000000000002</v>
      </c>
      <c r="C11" s="20" t="s">
        <v>16</v>
      </c>
      <c r="D11" s="46">
        <v>29517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29517</v>
      </c>
      <c r="O11" s="47">
        <f t="shared" si="1"/>
        <v>2.270189201661283</v>
      </c>
      <c r="P11" s="9"/>
    </row>
    <row r="12" spans="1:133">
      <c r="A12" s="12"/>
      <c r="B12" s="25">
        <v>315</v>
      </c>
      <c r="C12" s="20" t="s">
        <v>130</v>
      </c>
      <c r="D12" s="46">
        <v>63873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63873</v>
      </c>
      <c r="O12" s="47">
        <f t="shared" si="1"/>
        <v>4.9125519150899866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SUM(D14:D17)</f>
        <v>118810</v>
      </c>
      <c r="E13" s="32">
        <f t="shared" si="3"/>
        <v>204398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5" si="4">SUM(D13:M13)</f>
        <v>323208</v>
      </c>
      <c r="O13" s="45">
        <f t="shared" si="1"/>
        <v>24.858329487771112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204398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204398</v>
      </c>
      <c r="O14" s="47">
        <f t="shared" si="1"/>
        <v>15.720504537763421</v>
      </c>
      <c r="P14" s="9"/>
    </row>
    <row r="15" spans="1:133">
      <c r="A15" s="12"/>
      <c r="B15" s="25">
        <v>323.7</v>
      </c>
      <c r="C15" s="20" t="s">
        <v>21</v>
      </c>
      <c r="D15" s="46">
        <v>73253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73253</v>
      </c>
      <c r="O15" s="47">
        <f t="shared" si="1"/>
        <v>5.6339793877864945</v>
      </c>
      <c r="P15" s="9"/>
    </row>
    <row r="16" spans="1:133">
      <c r="A16" s="12"/>
      <c r="B16" s="25">
        <v>323.89999999999998</v>
      </c>
      <c r="C16" s="20" t="s">
        <v>156</v>
      </c>
      <c r="D16" s="46">
        <v>45112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45112</v>
      </c>
      <c r="O16" s="47">
        <f t="shared" si="1"/>
        <v>3.4696200584525458</v>
      </c>
      <c r="P16" s="9"/>
    </row>
    <row r="17" spans="1:16">
      <c r="A17" s="12"/>
      <c r="B17" s="25">
        <v>329</v>
      </c>
      <c r="C17" s="20" t="s">
        <v>87</v>
      </c>
      <c r="D17" s="46">
        <v>445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445</v>
      </c>
      <c r="O17" s="47">
        <f t="shared" si="1"/>
        <v>3.4225503768650974E-2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SUM(D19:D43)</f>
        <v>2808252</v>
      </c>
      <c r="E18" s="32">
        <f t="shared" si="5"/>
        <v>1724660</v>
      </c>
      <c r="F18" s="32">
        <f t="shared" si="5"/>
        <v>0</v>
      </c>
      <c r="G18" s="32">
        <f t="shared" si="5"/>
        <v>2201478</v>
      </c>
      <c r="H18" s="32">
        <f t="shared" si="5"/>
        <v>0</v>
      </c>
      <c r="I18" s="32">
        <f t="shared" si="5"/>
        <v>85535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19774</v>
      </c>
      <c r="N18" s="44">
        <f t="shared" si="4"/>
        <v>6839699</v>
      </c>
      <c r="O18" s="45">
        <f t="shared" si="1"/>
        <v>526.04976157514227</v>
      </c>
      <c r="P18" s="10"/>
    </row>
    <row r="19" spans="1:16">
      <c r="A19" s="12"/>
      <c r="B19" s="25">
        <v>331.1</v>
      </c>
      <c r="C19" s="20" t="s">
        <v>106</v>
      </c>
      <c r="D19" s="46">
        <v>51191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51191</v>
      </c>
      <c r="O19" s="47">
        <f t="shared" si="1"/>
        <v>3.9371635133056451</v>
      </c>
      <c r="P19" s="9"/>
    </row>
    <row r="20" spans="1:16">
      <c r="A20" s="12"/>
      <c r="B20" s="25">
        <v>331.2</v>
      </c>
      <c r="C20" s="20" t="s">
        <v>22</v>
      </c>
      <c r="D20" s="46">
        <v>30487</v>
      </c>
      <c r="E20" s="46">
        <v>20800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51287</v>
      </c>
      <c r="O20" s="47">
        <f t="shared" si="1"/>
        <v>3.9445469927703432</v>
      </c>
      <c r="P20" s="9"/>
    </row>
    <row r="21" spans="1:16">
      <c r="A21" s="12"/>
      <c r="B21" s="25">
        <v>331.39</v>
      </c>
      <c r="C21" s="20" t="s">
        <v>27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19774</v>
      </c>
      <c r="N21" s="46">
        <f t="shared" si="4"/>
        <v>19774</v>
      </c>
      <c r="O21" s="47">
        <f t="shared" si="1"/>
        <v>1.5208429472388862</v>
      </c>
      <c r="P21" s="9"/>
    </row>
    <row r="22" spans="1:16">
      <c r="A22" s="12"/>
      <c r="B22" s="25">
        <v>331.5</v>
      </c>
      <c r="C22" s="20" t="s">
        <v>24</v>
      </c>
      <c r="D22" s="46">
        <v>0</v>
      </c>
      <c r="E22" s="46">
        <v>0</v>
      </c>
      <c r="F22" s="46">
        <v>0</v>
      </c>
      <c r="G22" s="46">
        <v>29050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29050</v>
      </c>
      <c r="O22" s="47">
        <f t="shared" si="1"/>
        <v>2.2342716505153053</v>
      </c>
      <c r="P22" s="9"/>
    </row>
    <row r="23" spans="1:16">
      <c r="A23" s="12"/>
      <c r="B23" s="25">
        <v>331.65</v>
      </c>
      <c r="C23" s="20" t="s">
        <v>28</v>
      </c>
      <c r="D23" s="46">
        <v>48041</v>
      </c>
      <c r="E23" s="46">
        <v>9250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57291</v>
      </c>
      <c r="O23" s="47">
        <f t="shared" si="1"/>
        <v>4.4063221042916476</v>
      </c>
      <c r="P23" s="9"/>
    </row>
    <row r="24" spans="1:16">
      <c r="A24" s="12"/>
      <c r="B24" s="25">
        <v>334.2</v>
      </c>
      <c r="C24" s="20" t="s">
        <v>89</v>
      </c>
      <c r="D24" s="46">
        <v>112589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112589</v>
      </c>
      <c r="O24" s="47">
        <f t="shared" si="1"/>
        <v>8.6593600984463936</v>
      </c>
      <c r="P24" s="9"/>
    </row>
    <row r="25" spans="1:16">
      <c r="A25" s="12"/>
      <c r="B25" s="25">
        <v>334.34</v>
      </c>
      <c r="C25" s="20" t="s">
        <v>90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85535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4"/>
        <v>85535</v>
      </c>
      <c r="O25" s="47">
        <f t="shared" si="1"/>
        <v>6.5786032918012616</v>
      </c>
      <c r="P25" s="9"/>
    </row>
    <row r="26" spans="1:16">
      <c r="A26" s="12"/>
      <c r="B26" s="25">
        <v>334.49</v>
      </c>
      <c r="C26" s="20" t="s">
        <v>30</v>
      </c>
      <c r="D26" s="46">
        <v>0</v>
      </c>
      <c r="E26" s="46">
        <v>0</v>
      </c>
      <c r="F26" s="46">
        <v>0</v>
      </c>
      <c r="G26" s="46">
        <v>2151251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ref="N26:N40" si="6">SUM(D26:M26)</f>
        <v>2151251</v>
      </c>
      <c r="O26" s="47">
        <f t="shared" si="1"/>
        <v>165.45539147823411</v>
      </c>
      <c r="P26" s="9"/>
    </row>
    <row r="27" spans="1:16">
      <c r="A27" s="12"/>
      <c r="B27" s="25">
        <v>334.5</v>
      </c>
      <c r="C27" s="20" t="s">
        <v>157</v>
      </c>
      <c r="D27" s="46">
        <v>0</v>
      </c>
      <c r="E27" s="46">
        <v>264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264</v>
      </c>
      <c r="O27" s="47">
        <f t="shared" si="1"/>
        <v>2.030456852791878E-2</v>
      </c>
      <c r="P27" s="9"/>
    </row>
    <row r="28" spans="1:16">
      <c r="A28" s="12"/>
      <c r="B28" s="25">
        <v>334.7</v>
      </c>
      <c r="C28" s="20" t="s">
        <v>31</v>
      </c>
      <c r="D28" s="46">
        <v>26412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26412</v>
      </c>
      <c r="O28" s="47">
        <f t="shared" si="1"/>
        <v>2.0313797877249655</v>
      </c>
      <c r="P28" s="9"/>
    </row>
    <row r="29" spans="1:16">
      <c r="A29" s="12"/>
      <c r="B29" s="25">
        <v>334.89</v>
      </c>
      <c r="C29" s="20" t="s">
        <v>158</v>
      </c>
      <c r="D29" s="46">
        <v>0</v>
      </c>
      <c r="E29" s="46">
        <v>0</v>
      </c>
      <c r="F29" s="46">
        <v>0</v>
      </c>
      <c r="G29" s="46">
        <v>21177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21177</v>
      </c>
      <c r="O29" s="47">
        <f t="shared" si="1"/>
        <v>1.6287494231656667</v>
      </c>
      <c r="P29" s="9"/>
    </row>
    <row r="30" spans="1:16">
      <c r="A30" s="12"/>
      <c r="B30" s="25">
        <v>335.12</v>
      </c>
      <c r="C30" s="20" t="s">
        <v>132</v>
      </c>
      <c r="D30" s="46">
        <v>285996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285996</v>
      </c>
      <c r="O30" s="47">
        <f t="shared" si="1"/>
        <v>21.99630826026765</v>
      </c>
      <c r="P30" s="9"/>
    </row>
    <row r="31" spans="1:16">
      <c r="A31" s="12"/>
      <c r="B31" s="25">
        <v>335.13</v>
      </c>
      <c r="C31" s="20" t="s">
        <v>133</v>
      </c>
      <c r="D31" s="46">
        <v>14843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14843</v>
      </c>
      <c r="O31" s="47">
        <f t="shared" si="1"/>
        <v>1.1415936009844638</v>
      </c>
      <c r="P31" s="9"/>
    </row>
    <row r="32" spans="1:16">
      <c r="A32" s="12"/>
      <c r="B32" s="25">
        <v>335.14</v>
      </c>
      <c r="C32" s="20" t="s">
        <v>134</v>
      </c>
      <c r="D32" s="46">
        <v>11575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11575</v>
      </c>
      <c r="O32" s="47">
        <f t="shared" si="1"/>
        <v>0.8902476542070451</v>
      </c>
      <c r="P32" s="9"/>
    </row>
    <row r="33" spans="1:16">
      <c r="A33" s="12"/>
      <c r="B33" s="25">
        <v>335.15</v>
      </c>
      <c r="C33" s="20" t="s">
        <v>135</v>
      </c>
      <c r="D33" s="46">
        <v>1488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1488</v>
      </c>
      <c r="O33" s="47">
        <f t="shared" si="1"/>
        <v>0.11444393170281496</v>
      </c>
      <c r="P33" s="9"/>
    </row>
    <row r="34" spans="1:16">
      <c r="A34" s="12"/>
      <c r="B34" s="25">
        <v>335.18</v>
      </c>
      <c r="C34" s="20" t="s">
        <v>136</v>
      </c>
      <c r="D34" s="46">
        <v>1426924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1426924</v>
      </c>
      <c r="O34" s="47">
        <f t="shared" si="1"/>
        <v>109.74650053837871</v>
      </c>
      <c r="P34" s="9"/>
    </row>
    <row r="35" spans="1:16">
      <c r="A35" s="12"/>
      <c r="B35" s="25">
        <v>335.19</v>
      </c>
      <c r="C35" s="20" t="s">
        <v>137</v>
      </c>
      <c r="D35" s="46">
        <v>167195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167195</v>
      </c>
      <c r="O35" s="47">
        <f t="shared" si="1"/>
        <v>12.859175511459775</v>
      </c>
      <c r="P35" s="9"/>
    </row>
    <row r="36" spans="1:16">
      <c r="A36" s="12"/>
      <c r="B36" s="25">
        <v>335.22</v>
      </c>
      <c r="C36" s="20" t="s">
        <v>38</v>
      </c>
      <c r="D36" s="46">
        <v>0</v>
      </c>
      <c r="E36" s="46">
        <v>92265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92265</v>
      </c>
      <c r="O36" s="47">
        <f t="shared" si="1"/>
        <v>7.0962159667743423</v>
      </c>
      <c r="P36" s="9"/>
    </row>
    <row r="37" spans="1:16">
      <c r="A37" s="12"/>
      <c r="B37" s="25">
        <v>335.29</v>
      </c>
      <c r="C37" s="20" t="s">
        <v>113</v>
      </c>
      <c r="D37" s="46">
        <v>0</v>
      </c>
      <c r="E37" s="46">
        <v>41957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41957</v>
      </c>
      <c r="O37" s="47">
        <f t="shared" ref="O37:O68" si="7">(N37/O$85)</f>
        <v>3.2269650822950315</v>
      </c>
      <c r="P37" s="9"/>
    </row>
    <row r="38" spans="1:16">
      <c r="A38" s="12"/>
      <c r="B38" s="25">
        <v>335.49</v>
      </c>
      <c r="C38" s="20" t="s">
        <v>39</v>
      </c>
      <c r="D38" s="46">
        <v>0</v>
      </c>
      <c r="E38" s="46">
        <v>1494095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1494095</v>
      </c>
      <c r="O38" s="47">
        <f t="shared" si="7"/>
        <v>114.91270573757883</v>
      </c>
      <c r="P38" s="9"/>
    </row>
    <row r="39" spans="1:16">
      <c r="A39" s="12"/>
      <c r="B39" s="25">
        <v>335.9</v>
      </c>
      <c r="C39" s="20" t="s">
        <v>41</v>
      </c>
      <c r="D39" s="46">
        <v>223250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223250</v>
      </c>
      <c r="O39" s="47">
        <f t="shared" si="7"/>
        <v>17.170435317643438</v>
      </c>
      <c r="P39" s="9"/>
    </row>
    <row r="40" spans="1:16">
      <c r="A40" s="12"/>
      <c r="B40" s="25">
        <v>336</v>
      </c>
      <c r="C40" s="20" t="s">
        <v>4</v>
      </c>
      <c r="D40" s="46">
        <v>215969</v>
      </c>
      <c r="E40" s="46">
        <v>66029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6"/>
        <v>281998</v>
      </c>
      <c r="O40" s="47">
        <f t="shared" si="7"/>
        <v>21.68881710506076</v>
      </c>
      <c r="P40" s="9"/>
    </row>
    <row r="41" spans="1:16">
      <c r="A41" s="12"/>
      <c r="B41" s="25">
        <v>337.2</v>
      </c>
      <c r="C41" s="20" t="s">
        <v>42</v>
      </c>
      <c r="D41" s="46">
        <v>168905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168905</v>
      </c>
      <c r="O41" s="47">
        <f t="shared" si="7"/>
        <v>12.990693739424703</v>
      </c>
      <c r="P41" s="9"/>
    </row>
    <row r="42" spans="1:16">
      <c r="A42" s="12"/>
      <c r="B42" s="25">
        <v>338</v>
      </c>
      <c r="C42" s="20" t="s">
        <v>43</v>
      </c>
      <c r="D42" s="46">
        <v>23367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23367</v>
      </c>
      <c r="O42" s="47">
        <f t="shared" si="7"/>
        <v>1.7971850484540839</v>
      </c>
      <c r="P42" s="9"/>
    </row>
    <row r="43" spans="1:16">
      <c r="A43" s="12"/>
      <c r="B43" s="25">
        <v>339</v>
      </c>
      <c r="C43" s="20" t="s">
        <v>44</v>
      </c>
      <c r="D43" s="46">
        <v>20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20</v>
      </c>
      <c r="O43" s="47">
        <f t="shared" si="7"/>
        <v>1.5382248884786955E-3</v>
      </c>
      <c r="P43" s="9"/>
    </row>
    <row r="44" spans="1:16" ht="15.75">
      <c r="A44" s="29" t="s">
        <v>49</v>
      </c>
      <c r="B44" s="30"/>
      <c r="C44" s="31"/>
      <c r="D44" s="32">
        <f t="shared" ref="D44:M44" si="8">SUM(D45:D68)</f>
        <v>8186864</v>
      </c>
      <c r="E44" s="32">
        <f t="shared" si="8"/>
        <v>18333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578371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4000</v>
      </c>
      <c r="N44" s="32">
        <f>SUM(D44:M44)</f>
        <v>8787568</v>
      </c>
      <c r="O44" s="45">
        <f t="shared" si="7"/>
        <v>675.86279033994765</v>
      </c>
      <c r="P44" s="10"/>
    </row>
    <row r="45" spans="1:16">
      <c r="A45" s="12"/>
      <c r="B45" s="25">
        <v>341.15</v>
      </c>
      <c r="C45" s="20" t="s">
        <v>138</v>
      </c>
      <c r="D45" s="46">
        <v>0</v>
      </c>
      <c r="E45" s="46">
        <v>18333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68" si="9">SUM(D45:M45)</f>
        <v>18333</v>
      </c>
      <c r="O45" s="47">
        <f t="shared" si="7"/>
        <v>1.4100138440239962</v>
      </c>
      <c r="P45" s="9"/>
    </row>
    <row r="46" spans="1:16">
      <c r="A46" s="12"/>
      <c r="B46" s="25">
        <v>341.51</v>
      </c>
      <c r="C46" s="20" t="s">
        <v>139</v>
      </c>
      <c r="D46" s="46">
        <v>112785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112785</v>
      </c>
      <c r="O46" s="47">
        <f t="shared" si="7"/>
        <v>8.6744347023534836</v>
      </c>
      <c r="P46" s="9"/>
    </row>
    <row r="47" spans="1:16">
      <c r="A47" s="12"/>
      <c r="B47" s="25">
        <v>341.52</v>
      </c>
      <c r="C47" s="20" t="s">
        <v>140</v>
      </c>
      <c r="D47" s="46">
        <v>6027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6027</v>
      </c>
      <c r="O47" s="47">
        <f t="shared" si="7"/>
        <v>0.46354407014305493</v>
      </c>
      <c r="P47" s="9"/>
    </row>
    <row r="48" spans="1:16">
      <c r="A48" s="12"/>
      <c r="B48" s="25">
        <v>341.53</v>
      </c>
      <c r="C48" s="20" t="s">
        <v>141</v>
      </c>
      <c r="D48" s="46">
        <v>49893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49893</v>
      </c>
      <c r="O48" s="47">
        <f t="shared" si="7"/>
        <v>3.8373327180433781</v>
      </c>
      <c r="P48" s="9"/>
    </row>
    <row r="49" spans="1:16">
      <c r="A49" s="12"/>
      <c r="B49" s="25">
        <v>341.55</v>
      </c>
      <c r="C49" s="20" t="s">
        <v>142</v>
      </c>
      <c r="D49" s="46">
        <v>2085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2085</v>
      </c>
      <c r="O49" s="47">
        <f t="shared" si="7"/>
        <v>0.16035994462390402</v>
      </c>
      <c r="P49" s="9"/>
    </row>
    <row r="50" spans="1:16">
      <c r="A50" s="12"/>
      <c r="B50" s="25">
        <v>341.8</v>
      </c>
      <c r="C50" s="20" t="s">
        <v>144</v>
      </c>
      <c r="D50" s="46">
        <v>17446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17446</v>
      </c>
      <c r="O50" s="47">
        <f t="shared" si="7"/>
        <v>1.3417935702199661</v>
      </c>
      <c r="P50" s="9"/>
    </row>
    <row r="51" spans="1:16">
      <c r="A51" s="12"/>
      <c r="B51" s="25">
        <v>341.9</v>
      </c>
      <c r="C51" s="20" t="s">
        <v>145</v>
      </c>
      <c r="D51" s="46">
        <v>28204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28204</v>
      </c>
      <c r="O51" s="47">
        <f t="shared" si="7"/>
        <v>2.1692047377326564</v>
      </c>
      <c r="P51" s="9"/>
    </row>
    <row r="52" spans="1:16">
      <c r="A52" s="12"/>
      <c r="B52" s="25">
        <v>342.1</v>
      </c>
      <c r="C52" s="20" t="s">
        <v>59</v>
      </c>
      <c r="D52" s="46">
        <v>501485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501485</v>
      </c>
      <c r="O52" s="47">
        <f t="shared" si="7"/>
        <v>38.569835409936935</v>
      </c>
      <c r="P52" s="9"/>
    </row>
    <row r="53" spans="1:16">
      <c r="A53" s="12"/>
      <c r="B53" s="25">
        <v>342.3</v>
      </c>
      <c r="C53" s="20" t="s">
        <v>94</v>
      </c>
      <c r="D53" s="46">
        <v>6169065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6169065</v>
      </c>
      <c r="O53" s="47">
        <f t="shared" si="7"/>
        <v>474.47046608214123</v>
      </c>
      <c r="P53" s="9"/>
    </row>
    <row r="54" spans="1:16">
      <c r="A54" s="12"/>
      <c r="B54" s="25">
        <v>342.6</v>
      </c>
      <c r="C54" s="20" t="s">
        <v>60</v>
      </c>
      <c r="D54" s="46">
        <v>349628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349628</v>
      </c>
      <c r="O54" s="47">
        <f t="shared" si="7"/>
        <v>26.890324565451468</v>
      </c>
      <c r="P54" s="9"/>
    </row>
    <row r="55" spans="1:16">
      <c r="A55" s="12"/>
      <c r="B55" s="25">
        <v>343.4</v>
      </c>
      <c r="C55" s="20" t="s">
        <v>61</v>
      </c>
      <c r="D55" s="46">
        <v>203070</v>
      </c>
      <c r="E55" s="46">
        <v>0</v>
      </c>
      <c r="F55" s="46">
        <v>0</v>
      </c>
      <c r="G55" s="46">
        <v>0</v>
      </c>
      <c r="H55" s="46">
        <v>0</v>
      </c>
      <c r="I55" s="46">
        <v>578371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781441</v>
      </c>
      <c r="O55" s="47">
        <f t="shared" si="7"/>
        <v>60.101599753884017</v>
      </c>
      <c r="P55" s="9"/>
    </row>
    <row r="56" spans="1:16">
      <c r="A56" s="12"/>
      <c r="B56" s="25">
        <v>343.7</v>
      </c>
      <c r="C56" s="20" t="s">
        <v>95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4000</v>
      </c>
      <c r="N56" s="46">
        <f t="shared" si="9"/>
        <v>4000</v>
      </c>
      <c r="O56" s="47">
        <f t="shared" si="7"/>
        <v>0.30764497769573912</v>
      </c>
      <c r="P56" s="9"/>
    </row>
    <row r="57" spans="1:16">
      <c r="A57" s="12"/>
      <c r="B57" s="25">
        <v>343.8</v>
      </c>
      <c r="C57" s="20" t="s">
        <v>62</v>
      </c>
      <c r="D57" s="46">
        <v>12100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12100</v>
      </c>
      <c r="O57" s="47">
        <f t="shared" si="7"/>
        <v>0.93062605752961081</v>
      </c>
      <c r="P57" s="9"/>
    </row>
    <row r="58" spans="1:16">
      <c r="A58" s="12"/>
      <c r="B58" s="25">
        <v>346.4</v>
      </c>
      <c r="C58" s="20" t="s">
        <v>63</v>
      </c>
      <c r="D58" s="46">
        <v>1057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1057</v>
      </c>
      <c r="O58" s="47">
        <f t="shared" si="7"/>
        <v>8.1295185356099059E-2</v>
      </c>
      <c r="P58" s="9"/>
    </row>
    <row r="59" spans="1:16">
      <c r="A59" s="12"/>
      <c r="B59" s="25">
        <v>347.2</v>
      </c>
      <c r="C59" s="20" t="s">
        <v>98</v>
      </c>
      <c r="D59" s="46">
        <v>7268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7268</v>
      </c>
      <c r="O59" s="47">
        <f t="shared" si="7"/>
        <v>0.55899092447315801</v>
      </c>
      <c r="P59" s="9"/>
    </row>
    <row r="60" spans="1:16">
      <c r="A60" s="12"/>
      <c r="B60" s="25">
        <v>348.11</v>
      </c>
      <c r="C60" s="20" t="s">
        <v>146</v>
      </c>
      <c r="D60" s="46">
        <v>55180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55180</v>
      </c>
      <c r="O60" s="47">
        <f t="shared" si="7"/>
        <v>4.2439624673127208</v>
      </c>
      <c r="P60" s="9"/>
    </row>
    <row r="61" spans="1:16">
      <c r="A61" s="12"/>
      <c r="B61" s="25">
        <v>348.12</v>
      </c>
      <c r="C61" s="20" t="s">
        <v>147</v>
      </c>
      <c r="D61" s="46">
        <v>31338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31338</v>
      </c>
      <c r="O61" s="47">
        <f t="shared" si="7"/>
        <v>2.4102445777572683</v>
      </c>
      <c r="P61" s="9"/>
    </row>
    <row r="62" spans="1:16">
      <c r="A62" s="12"/>
      <c r="B62" s="25">
        <v>348.13</v>
      </c>
      <c r="C62" s="20" t="s">
        <v>148</v>
      </c>
      <c r="D62" s="46">
        <v>140298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140298</v>
      </c>
      <c r="O62" s="47">
        <f t="shared" si="7"/>
        <v>10.790493770189201</v>
      </c>
      <c r="P62" s="9"/>
    </row>
    <row r="63" spans="1:16">
      <c r="A63" s="12"/>
      <c r="B63" s="25">
        <v>348.14</v>
      </c>
      <c r="C63" s="20" t="s">
        <v>149</v>
      </c>
      <c r="D63" s="46">
        <v>178386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178386</v>
      </c>
      <c r="O63" s="47">
        <f t="shared" si="7"/>
        <v>13.71988924780803</v>
      </c>
      <c r="P63" s="9"/>
    </row>
    <row r="64" spans="1:16">
      <c r="A64" s="12"/>
      <c r="B64" s="25">
        <v>348.85</v>
      </c>
      <c r="C64" s="20" t="s">
        <v>164</v>
      </c>
      <c r="D64" s="46">
        <v>31287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9"/>
        <v>31287</v>
      </c>
      <c r="O64" s="47">
        <f t="shared" si="7"/>
        <v>2.4063221042916476</v>
      </c>
      <c r="P64" s="9"/>
    </row>
    <row r="65" spans="1:16">
      <c r="A65" s="12"/>
      <c r="B65" s="25">
        <v>348.88</v>
      </c>
      <c r="C65" s="20" t="s">
        <v>150</v>
      </c>
      <c r="D65" s="46">
        <v>43984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9"/>
        <v>43984</v>
      </c>
      <c r="O65" s="47">
        <f t="shared" si="7"/>
        <v>3.3828641747423474</v>
      </c>
      <c r="P65" s="9"/>
    </row>
    <row r="66" spans="1:16">
      <c r="A66" s="12"/>
      <c r="B66" s="25">
        <v>348.93</v>
      </c>
      <c r="C66" s="20" t="s">
        <v>165</v>
      </c>
      <c r="D66" s="46">
        <v>93666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9"/>
        <v>93666</v>
      </c>
      <c r="O66" s="47">
        <f t="shared" si="7"/>
        <v>7.203968620212275</v>
      </c>
      <c r="P66" s="9"/>
    </row>
    <row r="67" spans="1:16">
      <c r="A67" s="12"/>
      <c r="B67" s="25">
        <v>348.99</v>
      </c>
      <c r="C67" s="20" t="s">
        <v>151</v>
      </c>
      <c r="D67" s="46">
        <v>20419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9"/>
        <v>20419</v>
      </c>
      <c r="O67" s="47">
        <f t="shared" si="7"/>
        <v>1.5704506998923242</v>
      </c>
      <c r="P67" s="9"/>
    </row>
    <row r="68" spans="1:16">
      <c r="A68" s="12"/>
      <c r="B68" s="25">
        <v>349</v>
      </c>
      <c r="C68" s="20" t="s">
        <v>1</v>
      </c>
      <c r="D68" s="46">
        <v>132193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9"/>
        <v>132193</v>
      </c>
      <c r="O68" s="47">
        <f t="shared" si="7"/>
        <v>10.167128134133211</v>
      </c>
      <c r="P68" s="9"/>
    </row>
    <row r="69" spans="1:16" ht="15.75">
      <c r="A69" s="29" t="s">
        <v>50</v>
      </c>
      <c r="B69" s="30"/>
      <c r="C69" s="31"/>
      <c r="D69" s="32">
        <f t="shared" ref="D69:M69" si="10">SUM(D70:D74)</f>
        <v>79017</v>
      </c>
      <c r="E69" s="32">
        <f t="shared" si="10"/>
        <v>173517</v>
      </c>
      <c r="F69" s="32">
        <f t="shared" si="10"/>
        <v>0</v>
      </c>
      <c r="G69" s="32">
        <f t="shared" si="10"/>
        <v>0</v>
      </c>
      <c r="H69" s="32">
        <f t="shared" si="10"/>
        <v>0</v>
      </c>
      <c r="I69" s="32">
        <f t="shared" si="10"/>
        <v>0</v>
      </c>
      <c r="J69" s="32">
        <f t="shared" si="10"/>
        <v>0</v>
      </c>
      <c r="K69" s="32">
        <f t="shared" si="10"/>
        <v>0</v>
      </c>
      <c r="L69" s="32">
        <f t="shared" si="10"/>
        <v>0</v>
      </c>
      <c r="M69" s="32">
        <f t="shared" si="10"/>
        <v>0</v>
      </c>
      <c r="N69" s="32">
        <f t="shared" ref="N69:N83" si="11">SUM(D69:M69)</f>
        <v>252534</v>
      </c>
      <c r="O69" s="45">
        <f t="shared" ref="O69:O83" si="12">(N69/O$85)</f>
        <v>19.422704199353944</v>
      </c>
      <c r="P69" s="10"/>
    </row>
    <row r="70" spans="1:16">
      <c r="A70" s="13"/>
      <c r="B70" s="39">
        <v>351.1</v>
      </c>
      <c r="C70" s="21" t="s">
        <v>68</v>
      </c>
      <c r="D70" s="46">
        <v>34560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34560</v>
      </c>
      <c r="O70" s="47">
        <f t="shared" si="12"/>
        <v>2.6580526072911859</v>
      </c>
      <c r="P70" s="9"/>
    </row>
    <row r="71" spans="1:16">
      <c r="A71" s="13"/>
      <c r="B71" s="39">
        <v>351.7</v>
      </c>
      <c r="C71" s="21" t="s">
        <v>160</v>
      </c>
      <c r="D71" s="46">
        <v>32349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32349</v>
      </c>
      <c r="O71" s="47">
        <f t="shared" si="12"/>
        <v>2.4880018458698663</v>
      </c>
      <c r="P71" s="9"/>
    </row>
    <row r="72" spans="1:16">
      <c r="A72" s="13"/>
      <c r="B72" s="39">
        <v>352</v>
      </c>
      <c r="C72" s="21" t="s">
        <v>70</v>
      </c>
      <c r="D72" s="46">
        <v>2874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2874</v>
      </c>
      <c r="O72" s="47">
        <f t="shared" si="12"/>
        <v>0.22104291647438856</v>
      </c>
      <c r="P72" s="9"/>
    </row>
    <row r="73" spans="1:16">
      <c r="A73" s="13"/>
      <c r="B73" s="39">
        <v>355</v>
      </c>
      <c r="C73" s="21" t="s">
        <v>100</v>
      </c>
      <c r="D73" s="46">
        <v>0</v>
      </c>
      <c r="E73" s="46">
        <v>173517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173517</v>
      </c>
      <c r="O73" s="47">
        <f t="shared" si="12"/>
        <v>13.345408398707891</v>
      </c>
      <c r="P73" s="9"/>
    </row>
    <row r="74" spans="1:16">
      <c r="A74" s="13"/>
      <c r="B74" s="39">
        <v>359</v>
      </c>
      <c r="C74" s="21" t="s">
        <v>101</v>
      </c>
      <c r="D74" s="46">
        <v>9234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1"/>
        <v>9234</v>
      </c>
      <c r="O74" s="47">
        <f t="shared" si="12"/>
        <v>0.71019843101061375</v>
      </c>
      <c r="P74" s="9"/>
    </row>
    <row r="75" spans="1:16" ht="15.75">
      <c r="A75" s="29" t="s">
        <v>5</v>
      </c>
      <c r="B75" s="30"/>
      <c r="C75" s="31"/>
      <c r="D75" s="32">
        <f t="shared" ref="D75:M75" si="13">SUM(D76:D80)</f>
        <v>612519</v>
      </c>
      <c r="E75" s="32">
        <f t="shared" si="13"/>
        <v>94694</v>
      </c>
      <c r="F75" s="32">
        <f t="shared" si="13"/>
        <v>0</v>
      </c>
      <c r="G75" s="32">
        <f t="shared" si="13"/>
        <v>6896</v>
      </c>
      <c r="H75" s="32">
        <f t="shared" si="13"/>
        <v>0</v>
      </c>
      <c r="I75" s="32">
        <f t="shared" si="13"/>
        <v>13905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91</v>
      </c>
      <c r="N75" s="32">
        <f t="shared" si="11"/>
        <v>728105</v>
      </c>
      <c r="O75" s="45">
        <f t="shared" si="12"/>
        <v>55.999461621289029</v>
      </c>
      <c r="P75" s="10"/>
    </row>
    <row r="76" spans="1:16">
      <c r="A76" s="12"/>
      <c r="B76" s="25">
        <v>361.1</v>
      </c>
      <c r="C76" s="20" t="s">
        <v>71</v>
      </c>
      <c r="D76" s="46">
        <v>39343</v>
      </c>
      <c r="E76" s="46">
        <v>12913</v>
      </c>
      <c r="F76" s="46">
        <v>0</v>
      </c>
      <c r="G76" s="46">
        <v>6896</v>
      </c>
      <c r="H76" s="46">
        <v>0</v>
      </c>
      <c r="I76" s="46">
        <v>7705</v>
      </c>
      <c r="J76" s="46">
        <v>0</v>
      </c>
      <c r="K76" s="46">
        <v>0</v>
      </c>
      <c r="L76" s="46">
        <v>0</v>
      </c>
      <c r="M76" s="46">
        <v>91</v>
      </c>
      <c r="N76" s="46">
        <f t="shared" si="11"/>
        <v>66948</v>
      </c>
      <c r="O76" s="47">
        <f t="shared" si="12"/>
        <v>5.1490539916935854</v>
      </c>
      <c r="P76" s="9"/>
    </row>
    <row r="77" spans="1:16">
      <c r="A77" s="12"/>
      <c r="B77" s="25">
        <v>362</v>
      </c>
      <c r="C77" s="20" t="s">
        <v>72</v>
      </c>
      <c r="D77" s="46">
        <v>63250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1"/>
        <v>63250</v>
      </c>
      <c r="O77" s="47">
        <f t="shared" si="12"/>
        <v>4.8646362098138747</v>
      </c>
      <c r="P77" s="9"/>
    </row>
    <row r="78" spans="1:16">
      <c r="A78" s="12"/>
      <c r="B78" s="25">
        <v>366</v>
      </c>
      <c r="C78" s="20" t="s">
        <v>75</v>
      </c>
      <c r="D78" s="46">
        <v>11040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1"/>
        <v>11040</v>
      </c>
      <c r="O78" s="47">
        <f t="shared" si="12"/>
        <v>0.84910013844024002</v>
      </c>
      <c r="P78" s="9"/>
    </row>
    <row r="79" spans="1:16">
      <c r="A79" s="12"/>
      <c r="B79" s="25">
        <v>369.3</v>
      </c>
      <c r="C79" s="20" t="s">
        <v>167</v>
      </c>
      <c r="D79" s="46">
        <v>177757</v>
      </c>
      <c r="E79" s="46">
        <v>69732</v>
      </c>
      <c r="F79" s="46">
        <v>0</v>
      </c>
      <c r="G79" s="46">
        <v>0</v>
      </c>
      <c r="H79" s="46">
        <v>0</v>
      </c>
      <c r="I79" s="46">
        <v>6200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1"/>
        <v>253689</v>
      </c>
      <c r="O79" s="47">
        <f t="shared" si="12"/>
        <v>19.51153668666359</v>
      </c>
      <c r="P79" s="9"/>
    </row>
    <row r="80" spans="1:16">
      <c r="A80" s="12"/>
      <c r="B80" s="25">
        <v>369.9</v>
      </c>
      <c r="C80" s="20" t="s">
        <v>76</v>
      </c>
      <c r="D80" s="46">
        <v>321129</v>
      </c>
      <c r="E80" s="46">
        <v>12049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1"/>
        <v>333178</v>
      </c>
      <c r="O80" s="47">
        <f t="shared" si="12"/>
        <v>25.625134594677743</v>
      </c>
      <c r="P80" s="9"/>
    </row>
    <row r="81" spans="1:119" ht="15.75">
      <c r="A81" s="29" t="s">
        <v>51</v>
      </c>
      <c r="B81" s="30"/>
      <c r="C81" s="31"/>
      <c r="D81" s="32">
        <f t="shared" ref="D81:M81" si="14">SUM(D82:D82)</f>
        <v>1660995</v>
      </c>
      <c r="E81" s="32">
        <f t="shared" si="14"/>
        <v>24164</v>
      </c>
      <c r="F81" s="32">
        <f t="shared" si="14"/>
        <v>0</v>
      </c>
      <c r="G81" s="32">
        <f t="shared" si="14"/>
        <v>0</v>
      </c>
      <c r="H81" s="32">
        <f t="shared" si="14"/>
        <v>0</v>
      </c>
      <c r="I81" s="32">
        <f t="shared" si="14"/>
        <v>0</v>
      </c>
      <c r="J81" s="32">
        <f t="shared" si="14"/>
        <v>0</v>
      </c>
      <c r="K81" s="32">
        <f t="shared" si="14"/>
        <v>0</v>
      </c>
      <c r="L81" s="32">
        <f t="shared" si="14"/>
        <v>0</v>
      </c>
      <c r="M81" s="32">
        <f t="shared" si="14"/>
        <v>0</v>
      </c>
      <c r="N81" s="32">
        <f t="shared" si="11"/>
        <v>1685159</v>
      </c>
      <c r="O81" s="45">
        <f t="shared" si="12"/>
        <v>129.60767574219352</v>
      </c>
      <c r="P81" s="9"/>
    </row>
    <row r="82" spans="1:119" ht="15.75" thickBot="1">
      <c r="A82" s="12"/>
      <c r="B82" s="25">
        <v>381</v>
      </c>
      <c r="C82" s="20" t="s">
        <v>77</v>
      </c>
      <c r="D82" s="46">
        <v>1660995</v>
      </c>
      <c r="E82" s="46">
        <v>24164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1"/>
        <v>1685159</v>
      </c>
      <c r="O82" s="47">
        <f t="shared" si="12"/>
        <v>129.60767574219352</v>
      </c>
      <c r="P82" s="9"/>
    </row>
    <row r="83" spans="1:119" ht="16.5" thickBot="1">
      <c r="A83" s="14" t="s">
        <v>66</v>
      </c>
      <c r="B83" s="23"/>
      <c r="C83" s="22"/>
      <c r="D83" s="15">
        <f t="shared" ref="D83:M83" si="15">SUM(D5,D13,D18,D44,D69,D75,D81)</f>
        <v>19410374</v>
      </c>
      <c r="E83" s="15">
        <f t="shared" si="15"/>
        <v>4623278</v>
      </c>
      <c r="F83" s="15">
        <f t="shared" si="15"/>
        <v>0</v>
      </c>
      <c r="G83" s="15">
        <f t="shared" si="15"/>
        <v>2846937</v>
      </c>
      <c r="H83" s="15">
        <f t="shared" si="15"/>
        <v>0</v>
      </c>
      <c r="I83" s="15">
        <f t="shared" si="15"/>
        <v>677811</v>
      </c>
      <c r="J83" s="15">
        <f t="shared" si="15"/>
        <v>0</v>
      </c>
      <c r="K83" s="15">
        <f t="shared" si="15"/>
        <v>0</v>
      </c>
      <c r="L83" s="15">
        <f t="shared" si="15"/>
        <v>0</v>
      </c>
      <c r="M83" s="15">
        <f t="shared" si="15"/>
        <v>23865</v>
      </c>
      <c r="N83" s="15">
        <f t="shared" si="11"/>
        <v>27582265</v>
      </c>
      <c r="O83" s="38">
        <f t="shared" si="12"/>
        <v>2121.3863251807416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0"/>
      <c r="B85" s="41"/>
      <c r="C85" s="41"/>
      <c r="D85" s="42"/>
      <c r="E85" s="42"/>
      <c r="F85" s="42"/>
      <c r="G85" s="42"/>
      <c r="H85" s="42"/>
      <c r="I85" s="42"/>
      <c r="J85" s="42"/>
      <c r="K85" s="42"/>
      <c r="L85" s="119" t="s">
        <v>207</v>
      </c>
      <c r="M85" s="119"/>
      <c r="N85" s="119"/>
      <c r="O85" s="43">
        <v>13002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109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5709177</v>
      </c>
      <c r="E5" s="27">
        <f t="shared" si="0"/>
        <v>2003211</v>
      </c>
      <c r="F5" s="27">
        <f t="shared" si="0"/>
        <v>0</v>
      </c>
      <c r="G5" s="27">
        <f t="shared" si="0"/>
        <v>583085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8295473</v>
      </c>
      <c r="O5" s="33">
        <f t="shared" ref="O5:O36" si="1">(N5/O$87)</f>
        <v>633.87124627492926</v>
      </c>
      <c r="P5" s="6"/>
    </row>
    <row r="6" spans="1:133">
      <c r="A6" s="12"/>
      <c r="B6" s="25">
        <v>311</v>
      </c>
      <c r="C6" s="20" t="s">
        <v>3</v>
      </c>
      <c r="D6" s="46">
        <v>5577371</v>
      </c>
      <c r="E6" s="46">
        <v>1593207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7170578</v>
      </c>
      <c r="O6" s="47">
        <f t="shared" si="1"/>
        <v>547.91609994651185</v>
      </c>
      <c r="P6" s="9"/>
    </row>
    <row r="7" spans="1:133">
      <c r="A7" s="12"/>
      <c r="B7" s="25">
        <v>312.10000000000002</v>
      </c>
      <c r="C7" s="20" t="s">
        <v>12</v>
      </c>
      <c r="D7" s="46">
        <v>19786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19786</v>
      </c>
      <c r="O7" s="47">
        <f t="shared" si="1"/>
        <v>1.5118820203255139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62262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62262</v>
      </c>
      <c r="O8" s="47">
        <f t="shared" si="1"/>
        <v>4.7575456559944982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347742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347742</v>
      </c>
      <c r="O9" s="47">
        <f t="shared" si="1"/>
        <v>26.571559562925039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583085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583085</v>
      </c>
      <c r="O10" s="47">
        <f t="shared" si="1"/>
        <v>44.554519752426074</v>
      </c>
      <c r="P10" s="9"/>
    </row>
    <row r="11" spans="1:133">
      <c r="A11" s="12"/>
      <c r="B11" s="25">
        <v>314.10000000000002</v>
      </c>
      <c r="C11" s="20" t="s">
        <v>16</v>
      </c>
      <c r="D11" s="46">
        <v>29054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29054</v>
      </c>
      <c r="O11" s="47">
        <f t="shared" si="1"/>
        <v>2.2200657140673949</v>
      </c>
      <c r="P11" s="9"/>
    </row>
    <row r="12" spans="1:133">
      <c r="A12" s="12"/>
      <c r="B12" s="25">
        <v>315</v>
      </c>
      <c r="C12" s="20" t="s">
        <v>130</v>
      </c>
      <c r="D12" s="46">
        <v>82966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82966</v>
      </c>
      <c r="O12" s="47">
        <f t="shared" si="1"/>
        <v>6.3395736226789943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SUM(D14:D17)</f>
        <v>119433</v>
      </c>
      <c r="E13" s="32">
        <f t="shared" si="3"/>
        <v>159650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3" si="4">SUM(D13:M13)</f>
        <v>279083</v>
      </c>
      <c r="O13" s="45">
        <f t="shared" si="1"/>
        <v>21.325208221899594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159650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159650</v>
      </c>
      <c r="O14" s="47">
        <f t="shared" si="1"/>
        <v>12.199128906548482</v>
      </c>
      <c r="P14" s="9"/>
    </row>
    <row r="15" spans="1:133">
      <c r="A15" s="12"/>
      <c r="B15" s="25">
        <v>323.7</v>
      </c>
      <c r="C15" s="20" t="s">
        <v>21</v>
      </c>
      <c r="D15" s="46">
        <v>71574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71574</v>
      </c>
      <c r="O15" s="47">
        <f t="shared" si="1"/>
        <v>5.4690914648124096</v>
      </c>
      <c r="P15" s="9"/>
    </row>
    <row r="16" spans="1:133">
      <c r="A16" s="12"/>
      <c r="B16" s="25">
        <v>323.89999999999998</v>
      </c>
      <c r="C16" s="20" t="s">
        <v>156</v>
      </c>
      <c r="D16" s="46">
        <v>47569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47569</v>
      </c>
      <c r="O16" s="47">
        <f t="shared" si="1"/>
        <v>3.6348284557194162</v>
      </c>
      <c r="P16" s="9"/>
    </row>
    <row r="17" spans="1:16">
      <c r="A17" s="12"/>
      <c r="B17" s="25">
        <v>329</v>
      </c>
      <c r="C17" s="20" t="s">
        <v>87</v>
      </c>
      <c r="D17" s="46">
        <v>290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290</v>
      </c>
      <c r="O17" s="47">
        <f t="shared" si="1"/>
        <v>2.2159394819286315E-2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SUM(D19:D42)</f>
        <v>3394893</v>
      </c>
      <c r="E18" s="32">
        <f t="shared" si="5"/>
        <v>1795722</v>
      </c>
      <c r="F18" s="32">
        <f t="shared" si="5"/>
        <v>0</v>
      </c>
      <c r="G18" s="32">
        <f t="shared" si="5"/>
        <v>3263945</v>
      </c>
      <c r="H18" s="32">
        <f t="shared" si="5"/>
        <v>0</v>
      </c>
      <c r="I18" s="32">
        <f t="shared" si="5"/>
        <v>37398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4">
        <f t="shared" si="4"/>
        <v>8491958</v>
      </c>
      <c r="O18" s="45">
        <f t="shared" si="1"/>
        <v>648.88500038205848</v>
      </c>
      <c r="P18" s="10"/>
    </row>
    <row r="19" spans="1:16">
      <c r="A19" s="12"/>
      <c r="B19" s="25">
        <v>331.2</v>
      </c>
      <c r="C19" s="20" t="s">
        <v>22</v>
      </c>
      <c r="D19" s="46">
        <v>62442</v>
      </c>
      <c r="E19" s="46">
        <v>17280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79722</v>
      </c>
      <c r="O19" s="47">
        <f t="shared" si="1"/>
        <v>6.0916940475280814</v>
      </c>
      <c r="P19" s="9"/>
    </row>
    <row r="20" spans="1:16">
      <c r="A20" s="12"/>
      <c r="B20" s="25">
        <v>331.5</v>
      </c>
      <c r="C20" s="20" t="s">
        <v>24</v>
      </c>
      <c r="D20" s="46">
        <v>0</v>
      </c>
      <c r="E20" s="46">
        <v>0</v>
      </c>
      <c r="F20" s="46">
        <v>0</v>
      </c>
      <c r="G20" s="46">
        <v>1115431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1115431</v>
      </c>
      <c r="O20" s="47">
        <f t="shared" si="1"/>
        <v>85.231985940246048</v>
      </c>
      <c r="P20" s="9"/>
    </row>
    <row r="21" spans="1:16">
      <c r="A21" s="12"/>
      <c r="B21" s="25">
        <v>331.65</v>
      </c>
      <c r="C21" s="20" t="s">
        <v>28</v>
      </c>
      <c r="D21" s="46">
        <v>59023</v>
      </c>
      <c r="E21" s="46">
        <v>16810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75833</v>
      </c>
      <c r="O21" s="47">
        <f t="shared" si="1"/>
        <v>5.7945289218308247</v>
      </c>
      <c r="P21" s="9"/>
    </row>
    <row r="22" spans="1:16">
      <c r="A22" s="12"/>
      <c r="B22" s="25">
        <v>334.2</v>
      </c>
      <c r="C22" s="20" t="s">
        <v>89</v>
      </c>
      <c r="D22" s="46">
        <v>143042</v>
      </c>
      <c r="E22" s="46">
        <v>33357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176399</v>
      </c>
      <c r="O22" s="47">
        <f t="shared" si="1"/>
        <v>13.478948574921677</v>
      </c>
      <c r="P22" s="9"/>
    </row>
    <row r="23" spans="1:16">
      <c r="A23" s="12"/>
      <c r="B23" s="25">
        <v>334.34</v>
      </c>
      <c r="C23" s="20" t="s">
        <v>90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37398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37398</v>
      </c>
      <c r="O23" s="47">
        <f t="shared" si="1"/>
        <v>2.8576449912126538</v>
      </c>
      <c r="P23" s="9"/>
    </row>
    <row r="24" spans="1:16">
      <c r="A24" s="12"/>
      <c r="B24" s="25">
        <v>334.49</v>
      </c>
      <c r="C24" s="20" t="s">
        <v>30</v>
      </c>
      <c r="D24" s="46">
        <v>0</v>
      </c>
      <c r="E24" s="46">
        <v>0</v>
      </c>
      <c r="F24" s="46">
        <v>0</v>
      </c>
      <c r="G24" s="46">
        <v>751043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9" si="6">SUM(D24:M24)</f>
        <v>751043</v>
      </c>
      <c r="O24" s="47">
        <f t="shared" si="1"/>
        <v>57.38847711469397</v>
      </c>
      <c r="P24" s="9"/>
    </row>
    <row r="25" spans="1:16">
      <c r="A25" s="12"/>
      <c r="B25" s="25">
        <v>334.5</v>
      </c>
      <c r="C25" s="20" t="s">
        <v>157</v>
      </c>
      <c r="D25" s="46">
        <v>0</v>
      </c>
      <c r="E25" s="46">
        <v>6580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6580</v>
      </c>
      <c r="O25" s="47">
        <f t="shared" si="1"/>
        <v>0.50278902727897912</v>
      </c>
      <c r="P25" s="9"/>
    </row>
    <row r="26" spans="1:16">
      <c r="A26" s="12"/>
      <c r="B26" s="25">
        <v>334.7</v>
      </c>
      <c r="C26" s="20" t="s">
        <v>31</v>
      </c>
      <c r="D26" s="46">
        <v>19356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19356</v>
      </c>
      <c r="O26" s="47">
        <f t="shared" si="1"/>
        <v>1.4790249866279515</v>
      </c>
      <c r="P26" s="9"/>
    </row>
    <row r="27" spans="1:16">
      <c r="A27" s="12"/>
      <c r="B27" s="25">
        <v>334.89</v>
      </c>
      <c r="C27" s="20" t="s">
        <v>158</v>
      </c>
      <c r="D27" s="46">
        <v>0</v>
      </c>
      <c r="E27" s="46">
        <v>0</v>
      </c>
      <c r="F27" s="46">
        <v>0</v>
      </c>
      <c r="G27" s="46">
        <v>397471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397471</v>
      </c>
      <c r="O27" s="47">
        <f t="shared" si="1"/>
        <v>30.371437304195002</v>
      </c>
      <c r="P27" s="9"/>
    </row>
    <row r="28" spans="1:16">
      <c r="A28" s="12"/>
      <c r="B28" s="25">
        <v>334.9</v>
      </c>
      <c r="C28" s="20" t="s">
        <v>32</v>
      </c>
      <c r="D28" s="46">
        <v>0</v>
      </c>
      <c r="E28" s="46">
        <v>0</v>
      </c>
      <c r="F28" s="46">
        <v>0</v>
      </c>
      <c r="G28" s="46">
        <v>1000000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1000000</v>
      </c>
      <c r="O28" s="47">
        <f t="shared" si="1"/>
        <v>76.41170627340108</v>
      </c>
      <c r="P28" s="9"/>
    </row>
    <row r="29" spans="1:16">
      <c r="A29" s="12"/>
      <c r="B29" s="25">
        <v>335.12</v>
      </c>
      <c r="C29" s="20" t="s">
        <v>132</v>
      </c>
      <c r="D29" s="46">
        <v>275016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275016</v>
      </c>
      <c r="O29" s="47">
        <f t="shared" si="1"/>
        <v>21.014441812485671</v>
      </c>
      <c r="P29" s="9"/>
    </row>
    <row r="30" spans="1:16">
      <c r="A30" s="12"/>
      <c r="B30" s="25">
        <v>335.13</v>
      </c>
      <c r="C30" s="20" t="s">
        <v>133</v>
      </c>
      <c r="D30" s="46">
        <v>13888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13888</v>
      </c>
      <c r="O30" s="47">
        <f t="shared" si="1"/>
        <v>1.0612057767249943</v>
      </c>
      <c r="P30" s="9"/>
    </row>
    <row r="31" spans="1:16">
      <c r="A31" s="12"/>
      <c r="B31" s="25">
        <v>335.14</v>
      </c>
      <c r="C31" s="20" t="s">
        <v>134</v>
      </c>
      <c r="D31" s="46">
        <v>10258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10258</v>
      </c>
      <c r="O31" s="47">
        <f t="shared" si="1"/>
        <v>0.78383128295254834</v>
      </c>
      <c r="P31" s="9"/>
    </row>
    <row r="32" spans="1:16">
      <c r="A32" s="12"/>
      <c r="B32" s="25">
        <v>335.15</v>
      </c>
      <c r="C32" s="20" t="s">
        <v>135</v>
      </c>
      <c r="D32" s="46">
        <v>1455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1455</v>
      </c>
      <c r="O32" s="47">
        <f t="shared" si="1"/>
        <v>0.11117903262779857</v>
      </c>
      <c r="P32" s="9"/>
    </row>
    <row r="33" spans="1:16">
      <c r="A33" s="12"/>
      <c r="B33" s="25">
        <v>335.18</v>
      </c>
      <c r="C33" s="20" t="s">
        <v>136</v>
      </c>
      <c r="D33" s="46">
        <v>1397307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1397307</v>
      </c>
      <c r="O33" s="47">
        <f t="shared" si="1"/>
        <v>106.77061205776725</v>
      </c>
      <c r="P33" s="9"/>
    </row>
    <row r="34" spans="1:16">
      <c r="A34" s="12"/>
      <c r="B34" s="25">
        <v>335.19</v>
      </c>
      <c r="C34" s="20" t="s">
        <v>137</v>
      </c>
      <c r="D34" s="46">
        <v>153568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153568</v>
      </c>
      <c r="O34" s="47">
        <f t="shared" si="1"/>
        <v>11.734392908993657</v>
      </c>
      <c r="P34" s="9"/>
    </row>
    <row r="35" spans="1:16">
      <c r="A35" s="12"/>
      <c r="B35" s="25">
        <v>335.22</v>
      </c>
      <c r="C35" s="20" t="s">
        <v>38</v>
      </c>
      <c r="D35" s="46">
        <v>0</v>
      </c>
      <c r="E35" s="46">
        <v>111678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111678</v>
      </c>
      <c r="O35" s="47">
        <f t="shared" si="1"/>
        <v>8.533506533200887</v>
      </c>
      <c r="P35" s="9"/>
    </row>
    <row r="36" spans="1:16">
      <c r="A36" s="12"/>
      <c r="B36" s="25">
        <v>335.29</v>
      </c>
      <c r="C36" s="20" t="s">
        <v>113</v>
      </c>
      <c r="D36" s="46">
        <v>0</v>
      </c>
      <c r="E36" s="46">
        <v>103034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103034</v>
      </c>
      <c r="O36" s="47">
        <f t="shared" si="1"/>
        <v>7.8730037441736078</v>
      </c>
      <c r="P36" s="9"/>
    </row>
    <row r="37" spans="1:16">
      <c r="A37" s="12"/>
      <c r="B37" s="25">
        <v>335.49</v>
      </c>
      <c r="C37" s="20" t="s">
        <v>39</v>
      </c>
      <c r="D37" s="46">
        <v>0</v>
      </c>
      <c r="E37" s="46">
        <v>1442687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1442687</v>
      </c>
      <c r="O37" s="47">
        <f t="shared" ref="O37:O68" si="7">(N37/O$87)</f>
        <v>110.23817528845419</v>
      </c>
      <c r="P37" s="9"/>
    </row>
    <row r="38" spans="1:16">
      <c r="A38" s="12"/>
      <c r="B38" s="25">
        <v>335.9</v>
      </c>
      <c r="C38" s="20" t="s">
        <v>41</v>
      </c>
      <c r="D38" s="46">
        <v>223250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223250</v>
      </c>
      <c r="O38" s="47">
        <f t="shared" si="7"/>
        <v>17.058913425536794</v>
      </c>
      <c r="P38" s="9"/>
    </row>
    <row r="39" spans="1:16">
      <c r="A39" s="12"/>
      <c r="B39" s="25">
        <v>336</v>
      </c>
      <c r="C39" s="20" t="s">
        <v>4</v>
      </c>
      <c r="D39" s="46">
        <v>210461</v>
      </c>
      <c r="E39" s="46">
        <v>64296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274757</v>
      </c>
      <c r="O39" s="47">
        <f t="shared" si="7"/>
        <v>20.994651180560862</v>
      </c>
      <c r="P39" s="9"/>
    </row>
    <row r="40" spans="1:16">
      <c r="A40" s="12"/>
      <c r="B40" s="25">
        <v>337.2</v>
      </c>
      <c r="C40" s="20" t="s">
        <v>42</v>
      </c>
      <c r="D40" s="46">
        <v>36611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36611</v>
      </c>
      <c r="O40" s="47">
        <f t="shared" si="7"/>
        <v>2.797508978375487</v>
      </c>
      <c r="P40" s="9"/>
    </row>
    <row r="41" spans="1:16">
      <c r="A41" s="12"/>
      <c r="B41" s="25">
        <v>337.4</v>
      </c>
      <c r="C41" s="20" t="s">
        <v>163</v>
      </c>
      <c r="D41" s="46">
        <v>766625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766625</v>
      </c>
      <c r="O41" s="47">
        <f t="shared" si="7"/>
        <v>58.579124321846109</v>
      </c>
      <c r="P41" s="9"/>
    </row>
    <row r="42" spans="1:16">
      <c r="A42" s="12"/>
      <c r="B42" s="25">
        <v>338</v>
      </c>
      <c r="C42" s="20" t="s">
        <v>43</v>
      </c>
      <c r="D42" s="46">
        <v>22591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22591</v>
      </c>
      <c r="O42" s="47">
        <f t="shared" si="7"/>
        <v>1.7262168564224039</v>
      </c>
      <c r="P42" s="9"/>
    </row>
    <row r="43" spans="1:16" ht="15.75">
      <c r="A43" s="29" t="s">
        <v>49</v>
      </c>
      <c r="B43" s="30"/>
      <c r="C43" s="31"/>
      <c r="D43" s="32">
        <f t="shared" ref="D43:M43" si="8">SUM(D44:D67)</f>
        <v>6649789</v>
      </c>
      <c r="E43" s="32">
        <f t="shared" si="8"/>
        <v>19130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536101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7205020</v>
      </c>
      <c r="O43" s="45">
        <f t="shared" si="7"/>
        <v>550.54787193398033</v>
      </c>
      <c r="P43" s="10"/>
    </row>
    <row r="44" spans="1:16">
      <c r="A44" s="12"/>
      <c r="B44" s="25">
        <v>341.15</v>
      </c>
      <c r="C44" s="20" t="s">
        <v>138</v>
      </c>
      <c r="D44" s="46">
        <v>0</v>
      </c>
      <c r="E44" s="46">
        <v>19130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67" si="9">SUM(D44:M44)</f>
        <v>19130</v>
      </c>
      <c r="O44" s="47">
        <f t="shared" si="7"/>
        <v>1.4617559410101628</v>
      </c>
      <c r="P44" s="9"/>
    </row>
    <row r="45" spans="1:16">
      <c r="A45" s="12"/>
      <c r="B45" s="25">
        <v>341.51</v>
      </c>
      <c r="C45" s="20" t="s">
        <v>139</v>
      </c>
      <c r="D45" s="46">
        <v>93109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93109</v>
      </c>
      <c r="O45" s="47">
        <f t="shared" si="7"/>
        <v>7.1146175594101013</v>
      </c>
      <c r="P45" s="9"/>
    </row>
    <row r="46" spans="1:16">
      <c r="A46" s="12"/>
      <c r="B46" s="25">
        <v>341.52</v>
      </c>
      <c r="C46" s="20" t="s">
        <v>140</v>
      </c>
      <c r="D46" s="46">
        <v>15000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15000</v>
      </c>
      <c r="O46" s="47">
        <f t="shared" si="7"/>
        <v>1.1461755941010163</v>
      </c>
      <c r="P46" s="9"/>
    </row>
    <row r="47" spans="1:16">
      <c r="A47" s="12"/>
      <c r="B47" s="25">
        <v>341.53</v>
      </c>
      <c r="C47" s="20" t="s">
        <v>141</v>
      </c>
      <c r="D47" s="46">
        <v>48644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48644</v>
      </c>
      <c r="O47" s="47">
        <f t="shared" si="7"/>
        <v>3.7169710399633225</v>
      </c>
      <c r="P47" s="9"/>
    </row>
    <row r="48" spans="1:16">
      <c r="A48" s="12"/>
      <c r="B48" s="25">
        <v>341.55</v>
      </c>
      <c r="C48" s="20" t="s">
        <v>142</v>
      </c>
      <c r="D48" s="46">
        <v>-2366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-2366</v>
      </c>
      <c r="O48" s="47">
        <f t="shared" si="7"/>
        <v>-0.18079009704286697</v>
      </c>
      <c r="P48" s="9"/>
    </row>
    <row r="49" spans="1:16">
      <c r="A49" s="12"/>
      <c r="B49" s="25">
        <v>341.56</v>
      </c>
      <c r="C49" s="20" t="s">
        <v>143</v>
      </c>
      <c r="D49" s="46">
        <v>-1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-1</v>
      </c>
      <c r="O49" s="47">
        <f t="shared" si="7"/>
        <v>-7.6411706273401089E-5</v>
      </c>
      <c r="P49" s="9"/>
    </row>
    <row r="50" spans="1:16">
      <c r="A50" s="12"/>
      <c r="B50" s="25">
        <v>341.8</v>
      </c>
      <c r="C50" s="20" t="s">
        <v>144</v>
      </c>
      <c r="D50" s="46">
        <v>17800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17800</v>
      </c>
      <c r="O50" s="47">
        <f t="shared" si="7"/>
        <v>1.3601283716665393</v>
      </c>
      <c r="P50" s="9"/>
    </row>
    <row r="51" spans="1:16">
      <c r="A51" s="12"/>
      <c r="B51" s="25">
        <v>341.9</v>
      </c>
      <c r="C51" s="20" t="s">
        <v>145</v>
      </c>
      <c r="D51" s="46">
        <v>29020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29020</v>
      </c>
      <c r="O51" s="47">
        <f t="shared" si="7"/>
        <v>2.2174677160540996</v>
      </c>
      <c r="P51" s="9"/>
    </row>
    <row r="52" spans="1:16">
      <c r="A52" s="12"/>
      <c r="B52" s="25">
        <v>342.1</v>
      </c>
      <c r="C52" s="20" t="s">
        <v>59</v>
      </c>
      <c r="D52" s="46">
        <v>393868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393868</v>
      </c>
      <c r="O52" s="47">
        <f t="shared" si="7"/>
        <v>30.09612592649194</v>
      </c>
      <c r="P52" s="9"/>
    </row>
    <row r="53" spans="1:16">
      <c r="A53" s="12"/>
      <c r="B53" s="25">
        <v>342.3</v>
      </c>
      <c r="C53" s="20" t="s">
        <v>94</v>
      </c>
      <c r="D53" s="46">
        <v>4962563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4962563</v>
      </c>
      <c r="O53" s="47">
        <f t="shared" si="7"/>
        <v>379.19790631924809</v>
      </c>
      <c r="P53" s="9"/>
    </row>
    <row r="54" spans="1:16">
      <c r="A54" s="12"/>
      <c r="B54" s="25">
        <v>342.6</v>
      </c>
      <c r="C54" s="20" t="s">
        <v>60</v>
      </c>
      <c r="D54" s="46">
        <v>278424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278424</v>
      </c>
      <c r="O54" s="47">
        <f t="shared" si="7"/>
        <v>21.274852907465423</v>
      </c>
      <c r="P54" s="9"/>
    </row>
    <row r="55" spans="1:16">
      <c r="A55" s="12"/>
      <c r="B55" s="25">
        <v>343.4</v>
      </c>
      <c r="C55" s="20" t="s">
        <v>61</v>
      </c>
      <c r="D55" s="46">
        <v>83900</v>
      </c>
      <c r="E55" s="46">
        <v>0</v>
      </c>
      <c r="F55" s="46">
        <v>0</v>
      </c>
      <c r="G55" s="46">
        <v>0</v>
      </c>
      <c r="H55" s="46">
        <v>0</v>
      </c>
      <c r="I55" s="46">
        <v>536101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620001</v>
      </c>
      <c r="O55" s="47">
        <f t="shared" si="7"/>
        <v>47.375334301214949</v>
      </c>
      <c r="P55" s="9"/>
    </row>
    <row r="56" spans="1:16">
      <c r="A56" s="12"/>
      <c r="B56" s="25">
        <v>343.8</v>
      </c>
      <c r="C56" s="20" t="s">
        <v>62</v>
      </c>
      <c r="D56" s="46">
        <v>3300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3300</v>
      </c>
      <c r="O56" s="47">
        <f t="shared" si="7"/>
        <v>0.25215863070222361</v>
      </c>
      <c r="P56" s="9"/>
    </row>
    <row r="57" spans="1:16">
      <c r="A57" s="12"/>
      <c r="B57" s="25">
        <v>346.4</v>
      </c>
      <c r="C57" s="20" t="s">
        <v>63</v>
      </c>
      <c r="D57" s="46">
        <v>1350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1350</v>
      </c>
      <c r="O57" s="47">
        <f t="shared" si="7"/>
        <v>0.10315580346909146</v>
      </c>
      <c r="P57" s="9"/>
    </row>
    <row r="58" spans="1:16">
      <c r="A58" s="12"/>
      <c r="B58" s="25">
        <v>347.2</v>
      </c>
      <c r="C58" s="20" t="s">
        <v>98</v>
      </c>
      <c r="D58" s="46">
        <v>7776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7776</v>
      </c>
      <c r="O58" s="47">
        <f t="shared" si="7"/>
        <v>0.59417742798196682</v>
      </c>
      <c r="P58" s="9"/>
    </row>
    <row r="59" spans="1:16">
      <c r="A59" s="12"/>
      <c r="B59" s="25">
        <v>348.11</v>
      </c>
      <c r="C59" s="20" t="s">
        <v>146</v>
      </c>
      <c r="D59" s="46">
        <v>36059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36059</v>
      </c>
      <c r="O59" s="47">
        <f t="shared" si="7"/>
        <v>2.7553297165125699</v>
      </c>
      <c r="P59" s="9"/>
    </row>
    <row r="60" spans="1:16">
      <c r="A60" s="12"/>
      <c r="B60" s="25">
        <v>348.12</v>
      </c>
      <c r="C60" s="20" t="s">
        <v>147</v>
      </c>
      <c r="D60" s="46">
        <v>28799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28799</v>
      </c>
      <c r="O60" s="47">
        <f t="shared" si="7"/>
        <v>2.2005807289676778</v>
      </c>
      <c r="P60" s="9"/>
    </row>
    <row r="61" spans="1:16">
      <c r="A61" s="12"/>
      <c r="B61" s="25">
        <v>348.13</v>
      </c>
      <c r="C61" s="20" t="s">
        <v>148</v>
      </c>
      <c r="D61" s="46">
        <v>138787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138787</v>
      </c>
      <c r="O61" s="47">
        <f t="shared" si="7"/>
        <v>10.604951478566516</v>
      </c>
      <c r="P61" s="9"/>
    </row>
    <row r="62" spans="1:16">
      <c r="A62" s="12"/>
      <c r="B62" s="25">
        <v>348.14</v>
      </c>
      <c r="C62" s="20" t="s">
        <v>149</v>
      </c>
      <c r="D62" s="46">
        <v>167346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167346</v>
      </c>
      <c r="O62" s="47">
        <f t="shared" si="7"/>
        <v>12.787193398028577</v>
      </c>
      <c r="P62" s="9"/>
    </row>
    <row r="63" spans="1:16">
      <c r="A63" s="12"/>
      <c r="B63" s="25">
        <v>348.85</v>
      </c>
      <c r="C63" s="20" t="s">
        <v>164</v>
      </c>
      <c r="D63" s="46">
        <v>69761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9"/>
        <v>69761</v>
      </c>
      <c r="O63" s="47">
        <f t="shared" si="7"/>
        <v>5.3305570413387331</v>
      </c>
      <c r="P63" s="9"/>
    </row>
    <row r="64" spans="1:16">
      <c r="A64" s="12"/>
      <c r="B64" s="25">
        <v>348.88</v>
      </c>
      <c r="C64" s="20" t="s">
        <v>150</v>
      </c>
      <c r="D64" s="46">
        <v>43931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9"/>
        <v>43931</v>
      </c>
      <c r="O64" s="47">
        <f t="shared" si="7"/>
        <v>3.3568426682967831</v>
      </c>
      <c r="P64" s="9"/>
    </row>
    <row r="65" spans="1:16">
      <c r="A65" s="12"/>
      <c r="B65" s="25">
        <v>348.93</v>
      </c>
      <c r="C65" s="20" t="s">
        <v>165</v>
      </c>
      <c r="D65" s="46">
        <v>96208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9"/>
        <v>96208</v>
      </c>
      <c r="O65" s="47">
        <f t="shared" si="7"/>
        <v>7.3514174371513716</v>
      </c>
      <c r="P65" s="9"/>
    </row>
    <row r="66" spans="1:16">
      <c r="A66" s="12"/>
      <c r="B66" s="25">
        <v>348.99</v>
      </c>
      <c r="C66" s="20" t="s">
        <v>151</v>
      </c>
      <c r="D66" s="46">
        <v>18390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9"/>
        <v>18390</v>
      </c>
      <c r="O66" s="47">
        <f t="shared" si="7"/>
        <v>1.4052112783678459</v>
      </c>
      <c r="P66" s="9"/>
    </row>
    <row r="67" spans="1:16">
      <c r="A67" s="12"/>
      <c r="B67" s="25">
        <v>349</v>
      </c>
      <c r="C67" s="20" t="s">
        <v>1</v>
      </c>
      <c r="D67" s="46">
        <v>118121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9"/>
        <v>118121</v>
      </c>
      <c r="O67" s="47">
        <f t="shared" si="7"/>
        <v>9.0258271567204087</v>
      </c>
      <c r="P67" s="9"/>
    </row>
    <row r="68" spans="1:16" ht="15.75">
      <c r="A68" s="29" t="s">
        <v>50</v>
      </c>
      <c r="B68" s="30"/>
      <c r="C68" s="31"/>
      <c r="D68" s="32">
        <f t="shared" ref="D68:M68" si="10">SUM(D69:D74)</f>
        <v>82852</v>
      </c>
      <c r="E68" s="32">
        <f t="shared" si="10"/>
        <v>215674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0</v>
      </c>
      <c r="J68" s="32">
        <f t="shared" si="10"/>
        <v>0</v>
      </c>
      <c r="K68" s="32">
        <f t="shared" si="10"/>
        <v>0</v>
      </c>
      <c r="L68" s="32">
        <f t="shared" si="10"/>
        <v>0</v>
      </c>
      <c r="M68" s="32">
        <f t="shared" si="10"/>
        <v>0</v>
      </c>
      <c r="N68" s="32">
        <f t="shared" ref="N68:N85" si="11">SUM(D68:M68)</f>
        <v>298526</v>
      </c>
      <c r="O68" s="45">
        <f t="shared" si="7"/>
        <v>22.810881026973334</v>
      </c>
      <c r="P68" s="10"/>
    </row>
    <row r="69" spans="1:16">
      <c r="A69" s="13"/>
      <c r="B69" s="39">
        <v>351.1</v>
      </c>
      <c r="C69" s="21" t="s">
        <v>68</v>
      </c>
      <c r="D69" s="46">
        <v>37760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37760</v>
      </c>
      <c r="O69" s="47">
        <f t="shared" ref="O69:O85" si="12">(N69/O$87)</f>
        <v>2.8853060288836248</v>
      </c>
      <c r="P69" s="9"/>
    </row>
    <row r="70" spans="1:16">
      <c r="A70" s="13"/>
      <c r="B70" s="39">
        <v>351.7</v>
      </c>
      <c r="C70" s="21" t="s">
        <v>160</v>
      </c>
      <c r="D70" s="46">
        <v>32483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32483</v>
      </c>
      <c r="O70" s="47">
        <f t="shared" si="12"/>
        <v>2.4820814548788874</v>
      </c>
      <c r="P70" s="9"/>
    </row>
    <row r="71" spans="1:16">
      <c r="A71" s="13"/>
      <c r="B71" s="39">
        <v>351.8</v>
      </c>
      <c r="C71" s="21" t="s">
        <v>152</v>
      </c>
      <c r="D71" s="46">
        <v>0</v>
      </c>
      <c r="E71" s="46">
        <v>31828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31828</v>
      </c>
      <c r="O71" s="47">
        <f t="shared" si="12"/>
        <v>2.4320317872698096</v>
      </c>
      <c r="P71" s="9"/>
    </row>
    <row r="72" spans="1:16">
      <c r="A72" s="13"/>
      <c r="B72" s="39">
        <v>352</v>
      </c>
      <c r="C72" s="21" t="s">
        <v>70</v>
      </c>
      <c r="D72" s="46">
        <v>3146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3146</v>
      </c>
      <c r="O72" s="47">
        <f t="shared" si="12"/>
        <v>0.24039122793611981</v>
      </c>
      <c r="P72" s="9"/>
    </row>
    <row r="73" spans="1:16">
      <c r="A73" s="13"/>
      <c r="B73" s="39">
        <v>355</v>
      </c>
      <c r="C73" s="21" t="s">
        <v>100</v>
      </c>
      <c r="D73" s="46">
        <v>0</v>
      </c>
      <c r="E73" s="46">
        <v>183846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183846</v>
      </c>
      <c r="O73" s="47">
        <f t="shared" si="12"/>
        <v>14.047986551539696</v>
      </c>
      <c r="P73" s="9"/>
    </row>
    <row r="74" spans="1:16">
      <c r="A74" s="13"/>
      <c r="B74" s="39">
        <v>359</v>
      </c>
      <c r="C74" s="21" t="s">
        <v>101</v>
      </c>
      <c r="D74" s="46">
        <v>9463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1"/>
        <v>9463</v>
      </c>
      <c r="O74" s="47">
        <f t="shared" si="12"/>
        <v>0.72308397646519451</v>
      </c>
      <c r="P74" s="9"/>
    </row>
    <row r="75" spans="1:16" ht="15.75">
      <c r="A75" s="29" t="s">
        <v>5</v>
      </c>
      <c r="B75" s="30"/>
      <c r="C75" s="31"/>
      <c r="D75" s="32">
        <f t="shared" ref="D75:M75" si="13">SUM(D76:D81)</f>
        <v>222808</v>
      </c>
      <c r="E75" s="32">
        <f t="shared" si="13"/>
        <v>17718</v>
      </c>
      <c r="F75" s="32">
        <f t="shared" si="13"/>
        <v>0</v>
      </c>
      <c r="G75" s="32">
        <f t="shared" si="13"/>
        <v>207407</v>
      </c>
      <c r="H75" s="32">
        <f t="shared" si="13"/>
        <v>0</v>
      </c>
      <c r="I75" s="32">
        <f t="shared" si="13"/>
        <v>2768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si="11"/>
        <v>450701</v>
      </c>
      <c r="O75" s="45">
        <f t="shared" si="12"/>
        <v>34.438832429128141</v>
      </c>
      <c r="P75" s="10"/>
    </row>
    <row r="76" spans="1:16">
      <c r="A76" s="12"/>
      <c r="B76" s="25">
        <v>361.1</v>
      </c>
      <c r="C76" s="20" t="s">
        <v>71</v>
      </c>
      <c r="D76" s="46">
        <v>11393</v>
      </c>
      <c r="E76" s="46">
        <v>4798</v>
      </c>
      <c r="F76" s="46">
        <v>0</v>
      </c>
      <c r="G76" s="46">
        <v>1599</v>
      </c>
      <c r="H76" s="46">
        <v>0</v>
      </c>
      <c r="I76" s="46">
        <v>2743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1"/>
        <v>20533</v>
      </c>
      <c r="O76" s="47">
        <f t="shared" si="12"/>
        <v>1.5689615649117445</v>
      </c>
      <c r="P76" s="9"/>
    </row>
    <row r="77" spans="1:16">
      <c r="A77" s="12"/>
      <c r="B77" s="25">
        <v>362</v>
      </c>
      <c r="C77" s="20" t="s">
        <v>72</v>
      </c>
      <c r="D77" s="46">
        <v>50450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1"/>
        <v>50450</v>
      </c>
      <c r="O77" s="47">
        <f t="shared" si="12"/>
        <v>3.8549705814930846</v>
      </c>
      <c r="P77" s="9"/>
    </row>
    <row r="78" spans="1:16">
      <c r="A78" s="12"/>
      <c r="B78" s="25">
        <v>365</v>
      </c>
      <c r="C78" s="20" t="s">
        <v>204</v>
      </c>
      <c r="D78" s="46">
        <v>0</v>
      </c>
      <c r="E78" s="46">
        <v>1286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1"/>
        <v>1286</v>
      </c>
      <c r="O78" s="47">
        <f t="shared" si="12"/>
        <v>9.8265454267593796E-2</v>
      </c>
      <c r="P78" s="9"/>
    </row>
    <row r="79" spans="1:16">
      <c r="A79" s="12"/>
      <c r="B79" s="25">
        <v>366</v>
      </c>
      <c r="C79" s="20" t="s">
        <v>75</v>
      </c>
      <c r="D79" s="46">
        <v>16880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1"/>
        <v>16880</v>
      </c>
      <c r="O79" s="47">
        <f t="shared" si="12"/>
        <v>1.2898296018950104</v>
      </c>
      <c r="P79" s="9"/>
    </row>
    <row r="80" spans="1:16">
      <c r="A80" s="12"/>
      <c r="B80" s="25">
        <v>369.3</v>
      </c>
      <c r="C80" s="20" t="s">
        <v>167</v>
      </c>
      <c r="D80" s="46">
        <v>18220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1"/>
        <v>18220</v>
      </c>
      <c r="O80" s="47">
        <f t="shared" si="12"/>
        <v>1.3922212883013678</v>
      </c>
      <c r="P80" s="9"/>
    </row>
    <row r="81" spans="1:119">
      <c r="A81" s="12"/>
      <c r="B81" s="25">
        <v>369.9</v>
      </c>
      <c r="C81" s="20" t="s">
        <v>76</v>
      </c>
      <c r="D81" s="46">
        <v>125865</v>
      </c>
      <c r="E81" s="46">
        <v>11634</v>
      </c>
      <c r="F81" s="46">
        <v>0</v>
      </c>
      <c r="G81" s="46">
        <v>205808</v>
      </c>
      <c r="H81" s="46">
        <v>0</v>
      </c>
      <c r="I81" s="46">
        <v>25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1"/>
        <v>343332</v>
      </c>
      <c r="O81" s="47">
        <f t="shared" si="12"/>
        <v>26.234583938259341</v>
      </c>
      <c r="P81" s="9"/>
    </row>
    <row r="82" spans="1:119" ht="15.75">
      <c r="A82" s="29" t="s">
        <v>51</v>
      </c>
      <c r="B82" s="30"/>
      <c r="C82" s="31"/>
      <c r="D82" s="32">
        <f t="shared" ref="D82:M82" si="14">SUM(D83:D84)</f>
        <v>2152324</v>
      </c>
      <c r="E82" s="32">
        <f t="shared" si="14"/>
        <v>75700</v>
      </c>
      <c r="F82" s="32">
        <f t="shared" si="14"/>
        <v>0</v>
      </c>
      <c r="G82" s="32">
        <f t="shared" si="14"/>
        <v>95070</v>
      </c>
      <c r="H82" s="32">
        <f t="shared" si="14"/>
        <v>0</v>
      </c>
      <c r="I82" s="32">
        <f t="shared" si="14"/>
        <v>0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1"/>
        <v>2323094</v>
      </c>
      <c r="O82" s="45">
        <f t="shared" si="12"/>
        <v>177.51157637350042</v>
      </c>
      <c r="P82" s="9"/>
    </row>
    <row r="83" spans="1:119">
      <c r="A83" s="12"/>
      <c r="B83" s="25">
        <v>381</v>
      </c>
      <c r="C83" s="20" t="s">
        <v>77</v>
      </c>
      <c r="D83" s="46">
        <v>1913424</v>
      </c>
      <c r="E83" s="46">
        <v>75700</v>
      </c>
      <c r="F83" s="46">
        <v>0</v>
      </c>
      <c r="G83" s="46">
        <v>95070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1"/>
        <v>2084194</v>
      </c>
      <c r="O83" s="47">
        <f t="shared" si="12"/>
        <v>159.25681974478491</v>
      </c>
      <c r="P83" s="9"/>
    </row>
    <row r="84" spans="1:119" ht="15.75" thickBot="1">
      <c r="A84" s="12"/>
      <c r="B84" s="25">
        <v>384</v>
      </c>
      <c r="C84" s="20" t="s">
        <v>107</v>
      </c>
      <c r="D84" s="46">
        <v>238900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1"/>
        <v>238900</v>
      </c>
      <c r="O84" s="47">
        <f t="shared" si="12"/>
        <v>18.254756628715519</v>
      </c>
      <c r="P84" s="9"/>
    </row>
    <row r="85" spans="1:119" ht="16.5" thickBot="1">
      <c r="A85" s="14" t="s">
        <v>66</v>
      </c>
      <c r="B85" s="23"/>
      <c r="C85" s="22"/>
      <c r="D85" s="15">
        <f t="shared" ref="D85:M85" si="15">SUM(D5,D13,D18,D43,D68,D75,D82)</f>
        <v>18331276</v>
      </c>
      <c r="E85" s="15">
        <f t="shared" si="15"/>
        <v>4286805</v>
      </c>
      <c r="F85" s="15">
        <f t="shared" si="15"/>
        <v>0</v>
      </c>
      <c r="G85" s="15">
        <f t="shared" si="15"/>
        <v>4149507</v>
      </c>
      <c r="H85" s="15">
        <f t="shared" si="15"/>
        <v>0</v>
      </c>
      <c r="I85" s="15">
        <f t="shared" si="15"/>
        <v>576267</v>
      </c>
      <c r="J85" s="15">
        <f t="shared" si="15"/>
        <v>0</v>
      </c>
      <c r="K85" s="15">
        <f t="shared" si="15"/>
        <v>0</v>
      </c>
      <c r="L85" s="15">
        <f t="shared" si="15"/>
        <v>0</v>
      </c>
      <c r="M85" s="15">
        <f t="shared" si="15"/>
        <v>0</v>
      </c>
      <c r="N85" s="15">
        <f t="shared" si="11"/>
        <v>27343855</v>
      </c>
      <c r="O85" s="38">
        <f t="shared" si="12"/>
        <v>2089.3906166424695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0"/>
      <c r="B87" s="41"/>
      <c r="C87" s="41"/>
      <c r="D87" s="42"/>
      <c r="E87" s="42"/>
      <c r="F87" s="42"/>
      <c r="G87" s="42"/>
      <c r="H87" s="42"/>
      <c r="I87" s="42"/>
      <c r="J87" s="42"/>
      <c r="K87" s="42"/>
      <c r="L87" s="119" t="s">
        <v>205</v>
      </c>
      <c r="M87" s="119"/>
      <c r="N87" s="119"/>
      <c r="O87" s="43">
        <v>13087</v>
      </c>
    </row>
    <row r="88" spans="1:119">
      <c r="A88" s="120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8"/>
    </row>
    <row r="89" spans="1:119" ht="15.75" customHeight="1" thickBot="1">
      <c r="A89" s="121" t="s">
        <v>109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1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5547989</v>
      </c>
      <c r="E5" s="27">
        <f t="shared" si="0"/>
        <v>1739028</v>
      </c>
      <c r="F5" s="27">
        <f t="shared" si="0"/>
        <v>0</v>
      </c>
      <c r="G5" s="27">
        <f t="shared" si="0"/>
        <v>547566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7834583</v>
      </c>
      <c r="O5" s="33">
        <f t="shared" ref="O5:O36" si="1">(N5/O$87)</f>
        <v>600.48923124089833</v>
      </c>
      <c r="P5" s="6"/>
    </row>
    <row r="6" spans="1:133">
      <c r="A6" s="12"/>
      <c r="B6" s="25">
        <v>311</v>
      </c>
      <c r="C6" s="20" t="s">
        <v>3</v>
      </c>
      <c r="D6" s="46">
        <v>5431391</v>
      </c>
      <c r="E6" s="46">
        <v>1390596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6821987</v>
      </c>
      <c r="O6" s="47">
        <f t="shared" si="1"/>
        <v>522.87782632022686</v>
      </c>
      <c r="P6" s="9"/>
    </row>
    <row r="7" spans="1:133">
      <c r="A7" s="12"/>
      <c r="B7" s="25">
        <v>312.10000000000002</v>
      </c>
      <c r="C7" s="20" t="s">
        <v>12</v>
      </c>
      <c r="D7" s="46">
        <v>25260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25260</v>
      </c>
      <c r="O7" s="47">
        <f t="shared" si="1"/>
        <v>1.9360772591400321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54553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54553</v>
      </c>
      <c r="O8" s="47">
        <f t="shared" si="1"/>
        <v>4.1812677243810841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293879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293879</v>
      </c>
      <c r="O9" s="47">
        <f t="shared" si="1"/>
        <v>22.524641680079711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547566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547566</v>
      </c>
      <c r="O10" s="47">
        <f t="shared" si="1"/>
        <v>41.968728443320302</v>
      </c>
      <c r="P10" s="9"/>
    </row>
    <row r="11" spans="1:133">
      <c r="A11" s="12"/>
      <c r="B11" s="25">
        <v>314.10000000000002</v>
      </c>
      <c r="C11" s="20" t="s">
        <v>16</v>
      </c>
      <c r="D11" s="46">
        <v>28288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28288</v>
      </c>
      <c r="O11" s="47">
        <f t="shared" si="1"/>
        <v>2.1681612631256226</v>
      </c>
      <c r="P11" s="9"/>
    </row>
    <row r="12" spans="1:133">
      <c r="A12" s="12"/>
      <c r="B12" s="25">
        <v>315</v>
      </c>
      <c r="C12" s="20" t="s">
        <v>130</v>
      </c>
      <c r="D12" s="46">
        <v>63050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63050</v>
      </c>
      <c r="O12" s="47">
        <f t="shared" si="1"/>
        <v>4.8325285506246649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SUM(D14:D17)</f>
        <v>104493</v>
      </c>
      <c r="E13" s="32">
        <f t="shared" si="3"/>
        <v>147461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3" si="4">SUM(D13:M13)</f>
        <v>251954</v>
      </c>
      <c r="O13" s="45">
        <f t="shared" si="1"/>
        <v>19.311259293324134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147461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147461</v>
      </c>
      <c r="O14" s="47">
        <f t="shared" si="1"/>
        <v>11.3022917145704</v>
      </c>
      <c r="P14" s="9"/>
    </row>
    <row r="15" spans="1:133">
      <c r="A15" s="12"/>
      <c r="B15" s="25">
        <v>323.7</v>
      </c>
      <c r="C15" s="20" t="s">
        <v>21</v>
      </c>
      <c r="D15" s="46">
        <v>60000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60000</v>
      </c>
      <c r="O15" s="47">
        <f t="shared" si="1"/>
        <v>4.5987583352494825</v>
      </c>
      <c r="P15" s="9"/>
    </row>
    <row r="16" spans="1:133">
      <c r="A16" s="12"/>
      <c r="B16" s="25">
        <v>323.89999999999998</v>
      </c>
      <c r="C16" s="20" t="s">
        <v>156</v>
      </c>
      <c r="D16" s="46">
        <v>43597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43597</v>
      </c>
      <c r="O16" s="47">
        <f t="shared" si="1"/>
        <v>3.3415344523645283</v>
      </c>
      <c r="P16" s="9"/>
    </row>
    <row r="17" spans="1:16">
      <c r="A17" s="12"/>
      <c r="B17" s="25">
        <v>329</v>
      </c>
      <c r="C17" s="20" t="s">
        <v>87</v>
      </c>
      <c r="D17" s="46">
        <v>896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896</v>
      </c>
      <c r="O17" s="47">
        <f t="shared" si="1"/>
        <v>6.8674791139725605E-2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SUM(D19:D43)</f>
        <v>2725367</v>
      </c>
      <c r="E18" s="32">
        <f t="shared" si="5"/>
        <v>2084225</v>
      </c>
      <c r="F18" s="32">
        <f t="shared" si="5"/>
        <v>0</v>
      </c>
      <c r="G18" s="32">
        <f t="shared" si="5"/>
        <v>3767216</v>
      </c>
      <c r="H18" s="32">
        <f t="shared" si="5"/>
        <v>0</v>
      </c>
      <c r="I18" s="32">
        <f t="shared" si="5"/>
        <v>62055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4000</v>
      </c>
      <c r="N18" s="44">
        <f t="shared" si="4"/>
        <v>8642863</v>
      </c>
      <c r="O18" s="45">
        <f t="shared" si="1"/>
        <v>662.44063769448917</v>
      </c>
      <c r="P18" s="10"/>
    </row>
    <row r="19" spans="1:16">
      <c r="A19" s="12"/>
      <c r="B19" s="25">
        <v>331.2</v>
      </c>
      <c r="C19" s="20" t="s">
        <v>22</v>
      </c>
      <c r="D19" s="46">
        <v>66634</v>
      </c>
      <c r="E19" s="46">
        <v>20800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87434</v>
      </c>
      <c r="O19" s="47">
        <f t="shared" si="1"/>
        <v>6.701463938070054</v>
      </c>
      <c r="P19" s="9"/>
    </row>
    <row r="20" spans="1:16">
      <c r="A20" s="12"/>
      <c r="B20" s="25">
        <v>331.65</v>
      </c>
      <c r="C20" s="20" t="s">
        <v>28</v>
      </c>
      <c r="D20" s="46">
        <v>35385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35385</v>
      </c>
      <c r="O20" s="47">
        <f t="shared" si="1"/>
        <v>2.7121177282133826</v>
      </c>
      <c r="P20" s="9"/>
    </row>
    <row r="21" spans="1:16">
      <c r="A21" s="12"/>
      <c r="B21" s="25">
        <v>334.2</v>
      </c>
      <c r="C21" s="20" t="s">
        <v>89</v>
      </c>
      <c r="D21" s="46">
        <v>149266</v>
      </c>
      <c r="E21" s="46">
        <v>87966</v>
      </c>
      <c r="F21" s="46">
        <v>0</v>
      </c>
      <c r="G21" s="46">
        <v>30251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267483</v>
      </c>
      <c r="O21" s="47">
        <f t="shared" si="1"/>
        <v>20.501494596458954</v>
      </c>
      <c r="P21" s="9"/>
    </row>
    <row r="22" spans="1:16">
      <c r="A22" s="12"/>
      <c r="B22" s="25">
        <v>334.34</v>
      </c>
      <c r="C22" s="20" t="s">
        <v>90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62055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62055</v>
      </c>
      <c r="O22" s="47">
        <f t="shared" si="1"/>
        <v>4.7562658082317775</v>
      </c>
      <c r="P22" s="9"/>
    </row>
    <row r="23" spans="1:16">
      <c r="A23" s="12"/>
      <c r="B23" s="25">
        <v>334.35</v>
      </c>
      <c r="C23" s="20" t="s">
        <v>131</v>
      </c>
      <c r="D23" s="46">
        <v>0</v>
      </c>
      <c r="E23" s="46">
        <v>0</v>
      </c>
      <c r="F23" s="46">
        <v>0</v>
      </c>
      <c r="G23" s="46">
        <v>521335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521335</v>
      </c>
      <c r="O23" s="47">
        <f t="shared" si="1"/>
        <v>39.958227945121486</v>
      </c>
      <c r="P23" s="9"/>
    </row>
    <row r="24" spans="1:16">
      <c r="A24" s="12"/>
      <c r="B24" s="25">
        <v>334.36</v>
      </c>
      <c r="C24" s="20" t="s">
        <v>183</v>
      </c>
      <c r="D24" s="46">
        <v>0</v>
      </c>
      <c r="E24" s="46">
        <v>0</v>
      </c>
      <c r="F24" s="46">
        <v>0</v>
      </c>
      <c r="G24" s="46">
        <v>250000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9" si="6">SUM(D24:M24)</f>
        <v>250000</v>
      </c>
      <c r="O24" s="47">
        <f t="shared" si="1"/>
        <v>19.16149306353951</v>
      </c>
      <c r="P24" s="9"/>
    </row>
    <row r="25" spans="1:16">
      <c r="A25" s="12"/>
      <c r="B25" s="25">
        <v>334.49</v>
      </c>
      <c r="C25" s="20" t="s">
        <v>30</v>
      </c>
      <c r="D25" s="46">
        <v>0</v>
      </c>
      <c r="E25" s="46">
        <v>0</v>
      </c>
      <c r="F25" s="46">
        <v>0</v>
      </c>
      <c r="G25" s="46">
        <v>2658185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2658185</v>
      </c>
      <c r="O25" s="47">
        <f t="shared" si="1"/>
        <v>203.73917375641909</v>
      </c>
      <c r="P25" s="9"/>
    </row>
    <row r="26" spans="1:16">
      <c r="A26" s="12"/>
      <c r="B26" s="25">
        <v>334.5</v>
      </c>
      <c r="C26" s="20" t="s">
        <v>157</v>
      </c>
      <c r="D26" s="46">
        <v>0</v>
      </c>
      <c r="E26" s="46">
        <v>371200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371200</v>
      </c>
      <c r="O26" s="47">
        <f t="shared" si="1"/>
        <v>28.450984900743467</v>
      </c>
      <c r="P26" s="9"/>
    </row>
    <row r="27" spans="1:16">
      <c r="A27" s="12"/>
      <c r="B27" s="25">
        <v>334.7</v>
      </c>
      <c r="C27" s="20" t="s">
        <v>31</v>
      </c>
      <c r="D27" s="46">
        <v>16757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16757</v>
      </c>
      <c r="O27" s="47">
        <f t="shared" si="1"/>
        <v>1.2843565570629263</v>
      </c>
      <c r="P27" s="9"/>
    </row>
    <row r="28" spans="1:16">
      <c r="A28" s="12"/>
      <c r="B28" s="25">
        <v>334.89</v>
      </c>
      <c r="C28" s="20" t="s">
        <v>158</v>
      </c>
      <c r="D28" s="46">
        <v>0</v>
      </c>
      <c r="E28" s="46">
        <v>0</v>
      </c>
      <c r="F28" s="46">
        <v>0</v>
      </c>
      <c r="G28" s="46">
        <v>307445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307445</v>
      </c>
      <c r="O28" s="47">
        <f t="shared" si="1"/>
        <v>23.564420939679621</v>
      </c>
      <c r="P28" s="9"/>
    </row>
    <row r="29" spans="1:16">
      <c r="A29" s="12"/>
      <c r="B29" s="25">
        <v>335.12</v>
      </c>
      <c r="C29" s="20" t="s">
        <v>132</v>
      </c>
      <c r="D29" s="46">
        <v>260359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260359</v>
      </c>
      <c r="O29" s="47">
        <f t="shared" si="1"/>
        <v>19.955468690120334</v>
      </c>
      <c r="P29" s="9"/>
    </row>
    <row r="30" spans="1:16">
      <c r="A30" s="12"/>
      <c r="B30" s="25">
        <v>335.13</v>
      </c>
      <c r="C30" s="20" t="s">
        <v>133</v>
      </c>
      <c r="D30" s="46">
        <v>20129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20129</v>
      </c>
      <c r="O30" s="47">
        <f t="shared" si="1"/>
        <v>1.5428067755039472</v>
      </c>
      <c r="P30" s="9"/>
    </row>
    <row r="31" spans="1:16">
      <c r="A31" s="12"/>
      <c r="B31" s="25">
        <v>335.14</v>
      </c>
      <c r="C31" s="20" t="s">
        <v>134</v>
      </c>
      <c r="D31" s="46">
        <v>10360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10360</v>
      </c>
      <c r="O31" s="47">
        <f t="shared" si="1"/>
        <v>0.79405227255307731</v>
      </c>
      <c r="P31" s="9"/>
    </row>
    <row r="32" spans="1:16">
      <c r="A32" s="12"/>
      <c r="B32" s="25">
        <v>335.15</v>
      </c>
      <c r="C32" s="20" t="s">
        <v>135</v>
      </c>
      <c r="D32" s="46">
        <v>1400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1400</v>
      </c>
      <c r="O32" s="47">
        <f t="shared" si="1"/>
        <v>0.10730436115582126</v>
      </c>
      <c r="P32" s="9"/>
    </row>
    <row r="33" spans="1:16">
      <c r="A33" s="12"/>
      <c r="B33" s="25">
        <v>335.18</v>
      </c>
      <c r="C33" s="20" t="s">
        <v>136</v>
      </c>
      <c r="D33" s="46">
        <v>1313251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1313251</v>
      </c>
      <c r="O33" s="47">
        <f t="shared" si="1"/>
        <v>100.65539970874531</v>
      </c>
      <c r="P33" s="9"/>
    </row>
    <row r="34" spans="1:16">
      <c r="A34" s="12"/>
      <c r="B34" s="25">
        <v>335.19</v>
      </c>
      <c r="C34" s="20" t="s">
        <v>137</v>
      </c>
      <c r="D34" s="46">
        <v>149794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149794</v>
      </c>
      <c r="O34" s="47">
        <f t="shared" si="1"/>
        <v>11.48110676783935</v>
      </c>
      <c r="P34" s="9"/>
    </row>
    <row r="35" spans="1:16">
      <c r="A35" s="12"/>
      <c r="B35" s="25">
        <v>335.22</v>
      </c>
      <c r="C35" s="20" t="s">
        <v>38</v>
      </c>
      <c r="D35" s="46">
        <v>0</v>
      </c>
      <c r="E35" s="46">
        <v>103492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103492</v>
      </c>
      <c r="O35" s="47">
        <f t="shared" si="1"/>
        <v>7.9322449605273242</v>
      </c>
      <c r="P35" s="9"/>
    </row>
    <row r="36" spans="1:16">
      <c r="A36" s="12"/>
      <c r="B36" s="25">
        <v>335.29</v>
      </c>
      <c r="C36" s="20" t="s">
        <v>113</v>
      </c>
      <c r="D36" s="46">
        <v>0</v>
      </c>
      <c r="E36" s="46">
        <v>47119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47119</v>
      </c>
      <c r="O36" s="47">
        <f t="shared" si="1"/>
        <v>3.6114815666436728</v>
      </c>
      <c r="P36" s="9"/>
    </row>
    <row r="37" spans="1:16">
      <c r="A37" s="12"/>
      <c r="B37" s="25">
        <v>335.49</v>
      </c>
      <c r="C37" s="20" t="s">
        <v>39</v>
      </c>
      <c r="D37" s="46">
        <v>0</v>
      </c>
      <c r="E37" s="46">
        <v>1395847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1395847</v>
      </c>
      <c r="O37" s="47">
        <f t="shared" ref="O37:O68" si="7">(N37/O$87)</f>
        <v>106.98605043304974</v>
      </c>
      <c r="P37" s="9"/>
    </row>
    <row r="38" spans="1:16">
      <c r="A38" s="12"/>
      <c r="B38" s="25">
        <v>335.9</v>
      </c>
      <c r="C38" s="20" t="s">
        <v>41</v>
      </c>
      <c r="D38" s="46">
        <v>223250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223250</v>
      </c>
      <c r="O38" s="47">
        <f t="shared" si="7"/>
        <v>17.111213305740783</v>
      </c>
      <c r="P38" s="9"/>
    </row>
    <row r="39" spans="1:16">
      <c r="A39" s="12"/>
      <c r="B39" s="25">
        <v>336</v>
      </c>
      <c r="C39" s="20" t="s">
        <v>4</v>
      </c>
      <c r="D39" s="46">
        <v>211896</v>
      </c>
      <c r="E39" s="46">
        <v>57801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269697</v>
      </c>
      <c r="O39" s="47">
        <f t="shared" si="7"/>
        <v>20.671188779029663</v>
      </c>
      <c r="P39" s="9"/>
    </row>
    <row r="40" spans="1:16">
      <c r="A40" s="12"/>
      <c r="B40" s="25">
        <v>337.2</v>
      </c>
      <c r="C40" s="20" t="s">
        <v>42</v>
      </c>
      <c r="D40" s="46">
        <v>32177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32177</v>
      </c>
      <c r="O40" s="47">
        <f t="shared" si="7"/>
        <v>2.4662374492220436</v>
      </c>
      <c r="P40" s="9"/>
    </row>
    <row r="41" spans="1:16">
      <c r="A41" s="12"/>
      <c r="B41" s="25">
        <v>337.3</v>
      </c>
      <c r="C41" s="20" t="s">
        <v>159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4000</v>
      </c>
      <c r="N41" s="46">
        <f>SUM(D41:M41)</f>
        <v>4000</v>
      </c>
      <c r="O41" s="47">
        <f t="shared" si="7"/>
        <v>0.30658388901663219</v>
      </c>
      <c r="P41" s="9"/>
    </row>
    <row r="42" spans="1:16">
      <c r="A42" s="12"/>
      <c r="B42" s="25">
        <v>337.4</v>
      </c>
      <c r="C42" s="20" t="s">
        <v>163</v>
      </c>
      <c r="D42" s="46">
        <v>212376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212376</v>
      </c>
      <c r="O42" s="47">
        <f t="shared" si="7"/>
        <v>16.277765003449069</v>
      </c>
      <c r="P42" s="9"/>
    </row>
    <row r="43" spans="1:16">
      <c r="A43" s="12"/>
      <c r="B43" s="25">
        <v>338</v>
      </c>
      <c r="C43" s="20" t="s">
        <v>43</v>
      </c>
      <c r="D43" s="46">
        <v>22333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22333</v>
      </c>
      <c r="O43" s="47">
        <f t="shared" si="7"/>
        <v>1.7117344983521117</v>
      </c>
      <c r="P43" s="9"/>
    </row>
    <row r="44" spans="1:16" ht="15.75">
      <c r="A44" s="29" t="s">
        <v>49</v>
      </c>
      <c r="B44" s="30"/>
      <c r="C44" s="31"/>
      <c r="D44" s="32">
        <f t="shared" ref="D44:M44" si="8">SUM(D45:D68)</f>
        <v>5509222</v>
      </c>
      <c r="E44" s="32">
        <f t="shared" si="8"/>
        <v>14832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491824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6015878</v>
      </c>
      <c r="O44" s="45">
        <f t="shared" si="7"/>
        <v>461.09281827239977</v>
      </c>
      <c r="P44" s="10"/>
    </row>
    <row r="45" spans="1:16">
      <c r="A45" s="12"/>
      <c r="B45" s="25">
        <v>341.15</v>
      </c>
      <c r="C45" s="20" t="s">
        <v>138</v>
      </c>
      <c r="D45" s="46">
        <v>0</v>
      </c>
      <c r="E45" s="46">
        <v>14832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68" si="9">SUM(D45:M45)</f>
        <v>14832</v>
      </c>
      <c r="O45" s="47">
        <f t="shared" si="7"/>
        <v>1.1368130604736721</v>
      </c>
      <c r="P45" s="9"/>
    </row>
    <row r="46" spans="1:16">
      <c r="A46" s="12"/>
      <c r="B46" s="25">
        <v>341.51</v>
      </c>
      <c r="C46" s="20" t="s">
        <v>139</v>
      </c>
      <c r="D46" s="46">
        <v>95962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95962</v>
      </c>
      <c r="O46" s="47">
        <f t="shared" si="7"/>
        <v>7.3551007894535143</v>
      </c>
      <c r="P46" s="9"/>
    </row>
    <row r="47" spans="1:16">
      <c r="A47" s="12"/>
      <c r="B47" s="25">
        <v>341.52</v>
      </c>
      <c r="C47" s="20" t="s">
        <v>140</v>
      </c>
      <c r="D47" s="46">
        <v>9137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9137</v>
      </c>
      <c r="O47" s="47">
        <f t="shared" si="7"/>
        <v>0.70031424848624202</v>
      </c>
      <c r="P47" s="9"/>
    </row>
    <row r="48" spans="1:16">
      <c r="A48" s="12"/>
      <c r="B48" s="25">
        <v>341.53</v>
      </c>
      <c r="C48" s="20" t="s">
        <v>141</v>
      </c>
      <c r="D48" s="46">
        <v>36990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36990</v>
      </c>
      <c r="O48" s="47">
        <f t="shared" si="7"/>
        <v>2.835134513681306</v>
      </c>
      <c r="P48" s="9"/>
    </row>
    <row r="49" spans="1:16">
      <c r="A49" s="12"/>
      <c r="B49" s="25">
        <v>341.55</v>
      </c>
      <c r="C49" s="20" t="s">
        <v>142</v>
      </c>
      <c r="D49" s="46">
        <v>7228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7228</v>
      </c>
      <c r="O49" s="47">
        <f t="shared" si="7"/>
        <v>0.55399708745305432</v>
      </c>
      <c r="P49" s="9"/>
    </row>
    <row r="50" spans="1:16">
      <c r="A50" s="12"/>
      <c r="B50" s="25">
        <v>341.56</v>
      </c>
      <c r="C50" s="20" t="s">
        <v>143</v>
      </c>
      <c r="D50" s="46">
        <v>967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967</v>
      </c>
      <c r="O50" s="47">
        <f t="shared" si="7"/>
        <v>7.4116655169770826E-2</v>
      </c>
      <c r="P50" s="9"/>
    </row>
    <row r="51" spans="1:16">
      <c r="A51" s="12"/>
      <c r="B51" s="25">
        <v>341.8</v>
      </c>
      <c r="C51" s="20" t="s">
        <v>144</v>
      </c>
      <c r="D51" s="46">
        <v>18682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18682</v>
      </c>
      <c r="O51" s="47">
        <f t="shared" si="7"/>
        <v>1.4319000536521806</v>
      </c>
      <c r="P51" s="9"/>
    </row>
    <row r="52" spans="1:16">
      <c r="A52" s="12"/>
      <c r="B52" s="25">
        <v>341.9</v>
      </c>
      <c r="C52" s="20" t="s">
        <v>145</v>
      </c>
      <c r="D52" s="46">
        <v>15207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15207</v>
      </c>
      <c r="O52" s="47">
        <f t="shared" si="7"/>
        <v>1.1655553000689813</v>
      </c>
      <c r="P52" s="9"/>
    </row>
    <row r="53" spans="1:16">
      <c r="A53" s="12"/>
      <c r="B53" s="25">
        <v>342.1</v>
      </c>
      <c r="C53" s="20" t="s">
        <v>59</v>
      </c>
      <c r="D53" s="46">
        <v>341738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341738</v>
      </c>
      <c r="O53" s="47">
        <f t="shared" si="7"/>
        <v>26.192841266191461</v>
      </c>
      <c r="P53" s="9"/>
    </row>
    <row r="54" spans="1:16">
      <c r="A54" s="12"/>
      <c r="B54" s="25">
        <v>342.3</v>
      </c>
      <c r="C54" s="20" t="s">
        <v>94</v>
      </c>
      <c r="D54" s="46">
        <v>3877883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3877883</v>
      </c>
      <c r="O54" s="47">
        <f t="shared" si="7"/>
        <v>297.22411282287118</v>
      </c>
      <c r="P54" s="9"/>
    </row>
    <row r="55" spans="1:16">
      <c r="A55" s="12"/>
      <c r="B55" s="25">
        <v>342.6</v>
      </c>
      <c r="C55" s="20" t="s">
        <v>60</v>
      </c>
      <c r="D55" s="46">
        <v>239679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239679</v>
      </c>
      <c r="O55" s="47">
        <f t="shared" si="7"/>
        <v>18.370429983904344</v>
      </c>
      <c r="P55" s="9"/>
    </row>
    <row r="56" spans="1:16">
      <c r="A56" s="12"/>
      <c r="B56" s="25">
        <v>343.4</v>
      </c>
      <c r="C56" s="20" t="s">
        <v>61</v>
      </c>
      <c r="D56" s="46">
        <v>87239</v>
      </c>
      <c r="E56" s="46">
        <v>0</v>
      </c>
      <c r="F56" s="46">
        <v>0</v>
      </c>
      <c r="G56" s="46">
        <v>0</v>
      </c>
      <c r="H56" s="46">
        <v>0</v>
      </c>
      <c r="I56" s="46">
        <v>491824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579063</v>
      </c>
      <c r="O56" s="47">
        <f t="shared" si="7"/>
        <v>44.382846631409521</v>
      </c>
      <c r="P56" s="9"/>
    </row>
    <row r="57" spans="1:16">
      <c r="A57" s="12"/>
      <c r="B57" s="25">
        <v>343.8</v>
      </c>
      <c r="C57" s="20" t="s">
        <v>62</v>
      </c>
      <c r="D57" s="46">
        <v>7700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7700</v>
      </c>
      <c r="O57" s="47">
        <f t="shared" si="7"/>
        <v>0.5901739863570169</v>
      </c>
      <c r="P57" s="9"/>
    </row>
    <row r="58" spans="1:16">
      <c r="A58" s="12"/>
      <c r="B58" s="25">
        <v>346.4</v>
      </c>
      <c r="C58" s="20" t="s">
        <v>63</v>
      </c>
      <c r="D58" s="46">
        <v>1475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1475</v>
      </c>
      <c r="O58" s="47">
        <f t="shared" si="7"/>
        <v>0.11305280907488312</v>
      </c>
      <c r="P58" s="9"/>
    </row>
    <row r="59" spans="1:16">
      <c r="A59" s="12"/>
      <c r="B59" s="25">
        <v>347.2</v>
      </c>
      <c r="C59" s="20" t="s">
        <v>98</v>
      </c>
      <c r="D59" s="46">
        <v>6343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6343</v>
      </c>
      <c r="O59" s="47">
        <f t="shared" si="7"/>
        <v>0.48616540200812447</v>
      </c>
      <c r="P59" s="9"/>
    </row>
    <row r="60" spans="1:16">
      <c r="A60" s="12"/>
      <c r="B60" s="25">
        <v>348.11</v>
      </c>
      <c r="C60" s="20" t="s">
        <v>146</v>
      </c>
      <c r="D60" s="46">
        <v>41331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41331</v>
      </c>
      <c r="O60" s="47">
        <f t="shared" si="7"/>
        <v>3.1678546792366062</v>
      </c>
      <c r="P60" s="9"/>
    </row>
    <row r="61" spans="1:16">
      <c r="A61" s="12"/>
      <c r="B61" s="25">
        <v>348.12</v>
      </c>
      <c r="C61" s="20" t="s">
        <v>147</v>
      </c>
      <c r="D61" s="46">
        <v>39248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39248</v>
      </c>
      <c r="O61" s="47">
        <f t="shared" si="7"/>
        <v>3.0082011190311948</v>
      </c>
      <c r="P61" s="9"/>
    </row>
    <row r="62" spans="1:16">
      <c r="A62" s="12"/>
      <c r="B62" s="25">
        <v>348.13</v>
      </c>
      <c r="C62" s="20" t="s">
        <v>148</v>
      </c>
      <c r="D62" s="46">
        <v>148637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148637</v>
      </c>
      <c r="O62" s="47">
        <f t="shared" si="7"/>
        <v>11.392427377941289</v>
      </c>
      <c r="P62" s="9"/>
    </row>
    <row r="63" spans="1:16">
      <c r="A63" s="12"/>
      <c r="B63" s="25">
        <v>348.14</v>
      </c>
      <c r="C63" s="20" t="s">
        <v>149</v>
      </c>
      <c r="D63" s="46">
        <v>150340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150340</v>
      </c>
      <c r="O63" s="47">
        <f t="shared" si="7"/>
        <v>11.522955468690121</v>
      </c>
      <c r="P63" s="9"/>
    </row>
    <row r="64" spans="1:16">
      <c r="A64" s="12"/>
      <c r="B64" s="25">
        <v>348.85</v>
      </c>
      <c r="C64" s="20" t="s">
        <v>164</v>
      </c>
      <c r="D64" s="46">
        <v>102575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9"/>
        <v>102575</v>
      </c>
      <c r="O64" s="47">
        <f t="shared" si="7"/>
        <v>7.8619606039702612</v>
      </c>
      <c r="P64" s="9"/>
    </row>
    <row r="65" spans="1:16">
      <c r="A65" s="12"/>
      <c r="B65" s="25">
        <v>348.88</v>
      </c>
      <c r="C65" s="20" t="s">
        <v>150</v>
      </c>
      <c r="D65" s="46">
        <v>40207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9"/>
        <v>40207</v>
      </c>
      <c r="O65" s="47">
        <f t="shared" si="7"/>
        <v>3.0817046064229325</v>
      </c>
      <c r="P65" s="9"/>
    </row>
    <row r="66" spans="1:16">
      <c r="A66" s="12"/>
      <c r="B66" s="25">
        <v>348.93</v>
      </c>
      <c r="C66" s="20" t="s">
        <v>165</v>
      </c>
      <c r="D66" s="46">
        <v>108853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9"/>
        <v>108853</v>
      </c>
      <c r="O66" s="47">
        <f t="shared" si="7"/>
        <v>8.3431440177818654</v>
      </c>
      <c r="P66" s="9"/>
    </row>
    <row r="67" spans="1:16">
      <c r="A67" s="12"/>
      <c r="B67" s="25">
        <v>348.99</v>
      </c>
      <c r="C67" s="20" t="s">
        <v>151</v>
      </c>
      <c r="D67" s="46">
        <v>17206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9"/>
        <v>17206</v>
      </c>
      <c r="O67" s="47">
        <f t="shared" si="7"/>
        <v>1.3187705986050433</v>
      </c>
      <c r="P67" s="9"/>
    </row>
    <row r="68" spans="1:16">
      <c r="A68" s="12"/>
      <c r="B68" s="25">
        <v>349</v>
      </c>
      <c r="C68" s="20" t="s">
        <v>1</v>
      </c>
      <c r="D68" s="46">
        <v>114595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9"/>
        <v>114595</v>
      </c>
      <c r="O68" s="47">
        <f t="shared" si="7"/>
        <v>8.7832451904652409</v>
      </c>
      <c r="P68" s="9"/>
    </row>
    <row r="69" spans="1:16" ht="15.75">
      <c r="A69" s="29" t="s">
        <v>50</v>
      </c>
      <c r="B69" s="30"/>
      <c r="C69" s="31"/>
      <c r="D69" s="32">
        <f t="shared" ref="D69:M69" si="10">SUM(D70:D75)</f>
        <v>83980</v>
      </c>
      <c r="E69" s="32">
        <f t="shared" si="10"/>
        <v>223851</v>
      </c>
      <c r="F69" s="32">
        <f t="shared" si="10"/>
        <v>0</v>
      </c>
      <c r="G69" s="32">
        <f t="shared" si="10"/>
        <v>0</v>
      </c>
      <c r="H69" s="32">
        <f t="shared" si="10"/>
        <v>0</v>
      </c>
      <c r="I69" s="32">
        <f t="shared" si="10"/>
        <v>0</v>
      </c>
      <c r="J69" s="32">
        <f t="shared" si="10"/>
        <v>0</v>
      </c>
      <c r="K69" s="32">
        <f t="shared" si="10"/>
        <v>0</v>
      </c>
      <c r="L69" s="32">
        <f t="shared" si="10"/>
        <v>0</v>
      </c>
      <c r="M69" s="32">
        <f t="shared" si="10"/>
        <v>0</v>
      </c>
      <c r="N69" s="32">
        <f t="shared" ref="N69:N85" si="11">SUM(D69:M69)</f>
        <v>307831</v>
      </c>
      <c r="O69" s="45">
        <f t="shared" ref="O69:O85" si="12">(N69/O$87)</f>
        <v>23.594006284969726</v>
      </c>
      <c r="P69" s="10"/>
    </row>
    <row r="70" spans="1:16">
      <c r="A70" s="13"/>
      <c r="B70" s="39">
        <v>351.1</v>
      </c>
      <c r="C70" s="21" t="s">
        <v>68</v>
      </c>
      <c r="D70" s="46">
        <v>33550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33550</v>
      </c>
      <c r="O70" s="47">
        <f t="shared" si="12"/>
        <v>2.5714723691270023</v>
      </c>
      <c r="P70" s="9"/>
    </row>
    <row r="71" spans="1:16">
      <c r="A71" s="13"/>
      <c r="B71" s="39">
        <v>351.7</v>
      </c>
      <c r="C71" s="21" t="s">
        <v>160</v>
      </c>
      <c r="D71" s="46">
        <v>36051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36051</v>
      </c>
      <c r="O71" s="47">
        <f t="shared" si="12"/>
        <v>2.7631639457346515</v>
      </c>
      <c r="P71" s="9"/>
    </row>
    <row r="72" spans="1:16">
      <c r="A72" s="13"/>
      <c r="B72" s="39">
        <v>351.8</v>
      </c>
      <c r="C72" s="21" t="s">
        <v>152</v>
      </c>
      <c r="D72" s="46">
        <v>0</v>
      </c>
      <c r="E72" s="46">
        <v>42843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42843</v>
      </c>
      <c r="O72" s="47">
        <f t="shared" si="12"/>
        <v>3.2837433892848931</v>
      </c>
      <c r="P72" s="9"/>
    </row>
    <row r="73" spans="1:16">
      <c r="A73" s="13"/>
      <c r="B73" s="39">
        <v>352</v>
      </c>
      <c r="C73" s="21" t="s">
        <v>70</v>
      </c>
      <c r="D73" s="46">
        <v>3545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3545</v>
      </c>
      <c r="O73" s="47">
        <f t="shared" si="12"/>
        <v>0.27170997164099026</v>
      </c>
      <c r="P73" s="9"/>
    </row>
    <row r="74" spans="1:16">
      <c r="A74" s="13"/>
      <c r="B74" s="39">
        <v>355</v>
      </c>
      <c r="C74" s="21" t="s">
        <v>100</v>
      </c>
      <c r="D74" s="46">
        <v>0</v>
      </c>
      <c r="E74" s="46">
        <v>181008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1"/>
        <v>181008</v>
      </c>
      <c r="O74" s="47">
        <f t="shared" si="12"/>
        <v>13.873534145780638</v>
      </c>
      <c r="P74" s="9"/>
    </row>
    <row r="75" spans="1:16">
      <c r="A75" s="13"/>
      <c r="B75" s="39">
        <v>359</v>
      </c>
      <c r="C75" s="21" t="s">
        <v>101</v>
      </c>
      <c r="D75" s="46">
        <v>10834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1"/>
        <v>10834</v>
      </c>
      <c r="O75" s="47">
        <f t="shared" si="12"/>
        <v>0.8303824634015482</v>
      </c>
      <c r="P75" s="9"/>
    </row>
    <row r="76" spans="1:16" ht="15.75">
      <c r="A76" s="29" t="s">
        <v>5</v>
      </c>
      <c r="B76" s="30"/>
      <c r="C76" s="31"/>
      <c r="D76" s="32">
        <f t="shared" ref="D76:M76" si="13">SUM(D77:D82)</f>
        <v>664840</v>
      </c>
      <c r="E76" s="32">
        <f t="shared" si="13"/>
        <v>41653</v>
      </c>
      <c r="F76" s="32">
        <f t="shared" si="13"/>
        <v>0</v>
      </c>
      <c r="G76" s="32">
        <f t="shared" si="13"/>
        <v>68004</v>
      </c>
      <c r="H76" s="32">
        <f t="shared" si="13"/>
        <v>0</v>
      </c>
      <c r="I76" s="32">
        <f t="shared" si="13"/>
        <v>1636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24</v>
      </c>
      <c r="N76" s="32">
        <f t="shared" si="11"/>
        <v>776157</v>
      </c>
      <c r="O76" s="45">
        <f t="shared" si="12"/>
        <v>59.489307886870542</v>
      </c>
      <c r="P76" s="10"/>
    </row>
    <row r="77" spans="1:16">
      <c r="A77" s="12"/>
      <c r="B77" s="25">
        <v>361.1</v>
      </c>
      <c r="C77" s="20" t="s">
        <v>71</v>
      </c>
      <c r="D77" s="46">
        <v>10389</v>
      </c>
      <c r="E77" s="46">
        <v>4994</v>
      </c>
      <c r="F77" s="46">
        <v>0</v>
      </c>
      <c r="G77" s="46">
        <v>1378</v>
      </c>
      <c r="H77" s="46">
        <v>0</v>
      </c>
      <c r="I77" s="46">
        <v>1636</v>
      </c>
      <c r="J77" s="46">
        <v>0</v>
      </c>
      <c r="K77" s="46">
        <v>0</v>
      </c>
      <c r="L77" s="46">
        <v>0</v>
      </c>
      <c r="M77" s="46">
        <v>24</v>
      </c>
      <c r="N77" s="46">
        <f t="shared" si="11"/>
        <v>18421</v>
      </c>
      <c r="O77" s="47">
        <f t="shared" si="12"/>
        <v>1.4118954548938454</v>
      </c>
      <c r="P77" s="9"/>
    </row>
    <row r="78" spans="1:16">
      <c r="A78" s="12"/>
      <c r="B78" s="25">
        <v>362</v>
      </c>
      <c r="C78" s="20" t="s">
        <v>72</v>
      </c>
      <c r="D78" s="46">
        <v>2550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1"/>
        <v>2550</v>
      </c>
      <c r="O78" s="47">
        <f t="shared" si="12"/>
        <v>0.19544722924810301</v>
      </c>
      <c r="P78" s="9"/>
    </row>
    <row r="79" spans="1:16">
      <c r="A79" s="12"/>
      <c r="B79" s="25">
        <v>364</v>
      </c>
      <c r="C79" s="20" t="s">
        <v>153</v>
      </c>
      <c r="D79" s="46">
        <v>30363</v>
      </c>
      <c r="E79" s="46">
        <v>25416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1"/>
        <v>55779</v>
      </c>
      <c r="O79" s="47">
        <f t="shared" si="12"/>
        <v>4.2752356863646819</v>
      </c>
      <c r="P79" s="9"/>
    </row>
    <row r="80" spans="1:16">
      <c r="A80" s="12"/>
      <c r="B80" s="25">
        <v>366</v>
      </c>
      <c r="C80" s="20" t="s">
        <v>75</v>
      </c>
      <c r="D80" s="46">
        <v>43209</v>
      </c>
      <c r="E80" s="46">
        <v>0</v>
      </c>
      <c r="F80" s="46">
        <v>0</v>
      </c>
      <c r="G80" s="46">
        <v>66626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1"/>
        <v>109835</v>
      </c>
      <c r="O80" s="47">
        <f t="shared" si="12"/>
        <v>8.4184103625354485</v>
      </c>
      <c r="P80" s="9"/>
    </row>
    <row r="81" spans="1:119">
      <c r="A81" s="12"/>
      <c r="B81" s="25">
        <v>369.3</v>
      </c>
      <c r="C81" s="20" t="s">
        <v>167</v>
      </c>
      <c r="D81" s="46">
        <v>81881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1"/>
        <v>81881</v>
      </c>
      <c r="O81" s="47">
        <f t="shared" si="12"/>
        <v>6.2758488541427147</v>
      </c>
      <c r="P81" s="9"/>
    </row>
    <row r="82" spans="1:119">
      <c r="A82" s="12"/>
      <c r="B82" s="25">
        <v>369.9</v>
      </c>
      <c r="C82" s="20" t="s">
        <v>76</v>
      </c>
      <c r="D82" s="46">
        <v>496448</v>
      </c>
      <c r="E82" s="46">
        <v>11243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1"/>
        <v>507691</v>
      </c>
      <c r="O82" s="47">
        <f t="shared" si="12"/>
        <v>38.912470299685751</v>
      </c>
      <c r="P82" s="9"/>
    </row>
    <row r="83" spans="1:119" ht="15.75">
      <c r="A83" s="29" t="s">
        <v>51</v>
      </c>
      <c r="B83" s="30"/>
      <c r="C83" s="31"/>
      <c r="D83" s="32">
        <f t="shared" ref="D83:M83" si="14">SUM(D84:D84)</f>
        <v>1391082</v>
      </c>
      <c r="E83" s="32">
        <f t="shared" si="14"/>
        <v>15704</v>
      </c>
      <c r="F83" s="32">
        <f t="shared" si="14"/>
        <v>0</v>
      </c>
      <c r="G83" s="32">
        <f t="shared" si="14"/>
        <v>0</v>
      </c>
      <c r="H83" s="32">
        <f t="shared" si="14"/>
        <v>0</v>
      </c>
      <c r="I83" s="32">
        <f t="shared" si="14"/>
        <v>0</v>
      </c>
      <c r="J83" s="32">
        <f t="shared" si="14"/>
        <v>0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 t="shared" si="11"/>
        <v>1406786</v>
      </c>
      <c r="O83" s="45">
        <f t="shared" si="12"/>
        <v>107.82448072353797</v>
      </c>
      <c r="P83" s="9"/>
    </row>
    <row r="84" spans="1:119" ht="15.75" thickBot="1">
      <c r="A84" s="12"/>
      <c r="B84" s="25">
        <v>381</v>
      </c>
      <c r="C84" s="20" t="s">
        <v>77</v>
      </c>
      <c r="D84" s="46">
        <v>1391082</v>
      </c>
      <c r="E84" s="46">
        <v>15704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1"/>
        <v>1406786</v>
      </c>
      <c r="O84" s="47">
        <f t="shared" si="12"/>
        <v>107.82448072353797</v>
      </c>
      <c r="P84" s="9"/>
    </row>
    <row r="85" spans="1:119" ht="16.5" thickBot="1">
      <c r="A85" s="14" t="s">
        <v>66</v>
      </c>
      <c r="B85" s="23"/>
      <c r="C85" s="22"/>
      <c r="D85" s="15">
        <f t="shared" ref="D85:M85" si="15">SUM(D5,D13,D18,D44,D69,D76,D83)</f>
        <v>16026973</v>
      </c>
      <c r="E85" s="15">
        <f t="shared" si="15"/>
        <v>4266754</v>
      </c>
      <c r="F85" s="15">
        <f t="shared" si="15"/>
        <v>0</v>
      </c>
      <c r="G85" s="15">
        <f t="shared" si="15"/>
        <v>4382786</v>
      </c>
      <c r="H85" s="15">
        <f t="shared" si="15"/>
        <v>0</v>
      </c>
      <c r="I85" s="15">
        <f t="shared" si="15"/>
        <v>555515</v>
      </c>
      <c r="J85" s="15">
        <f t="shared" si="15"/>
        <v>0</v>
      </c>
      <c r="K85" s="15">
        <f t="shared" si="15"/>
        <v>0</v>
      </c>
      <c r="L85" s="15">
        <f t="shared" si="15"/>
        <v>0</v>
      </c>
      <c r="M85" s="15">
        <f t="shared" si="15"/>
        <v>4024</v>
      </c>
      <c r="N85" s="15">
        <f t="shared" si="11"/>
        <v>25236052</v>
      </c>
      <c r="O85" s="38">
        <f t="shared" si="12"/>
        <v>1934.2417413964897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0"/>
      <c r="B87" s="41"/>
      <c r="C87" s="41"/>
      <c r="D87" s="42"/>
      <c r="E87" s="42"/>
      <c r="F87" s="42"/>
      <c r="G87" s="42"/>
      <c r="H87" s="42"/>
      <c r="I87" s="42"/>
      <c r="J87" s="42"/>
      <c r="K87" s="42"/>
      <c r="L87" s="119" t="s">
        <v>202</v>
      </c>
      <c r="M87" s="119"/>
      <c r="N87" s="119"/>
      <c r="O87" s="43">
        <v>13047</v>
      </c>
    </row>
    <row r="88" spans="1:119">
      <c r="A88" s="120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8"/>
    </row>
    <row r="89" spans="1:119" ht="15.75" customHeight="1" thickBot="1">
      <c r="A89" s="121" t="s">
        <v>109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1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5486500</v>
      </c>
      <c r="E5" s="27">
        <f t="shared" si="0"/>
        <v>1682524</v>
      </c>
      <c r="F5" s="27">
        <f t="shared" si="0"/>
        <v>0</v>
      </c>
      <c r="G5" s="27">
        <f t="shared" si="0"/>
        <v>482971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7651995</v>
      </c>
      <c r="O5" s="33">
        <f t="shared" ref="O5:O36" si="1">(N5/O$86)</f>
        <v>595.34700070022564</v>
      </c>
      <c r="P5" s="6"/>
    </row>
    <row r="6" spans="1:133">
      <c r="A6" s="12"/>
      <c r="B6" s="25">
        <v>311</v>
      </c>
      <c r="C6" s="20" t="s">
        <v>3</v>
      </c>
      <c r="D6" s="46">
        <v>5372357</v>
      </c>
      <c r="E6" s="46">
        <v>1378648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6751005</v>
      </c>
      <c r="O6" s="47">
        <f t="shared" si="1"/>
        <v>525.24741305531779</v>
      </c>
      <c r="P6" s="9"/>
    </row>
    <row r="7" spans="1:133">
      <c r="A7" s="12"/>
      <c r="B7" s="25">
        <v>312.10000000000002</v>
      </c>
      <c r="C7" s="20" t="s">
        <v>12</v>
      </c>
      <c r="D7" s="46">
        <v>22053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22053</v>
      </c>
      <c r="O7" s="47">
        <f t="shared" si="1"/>
        <v>1.7157861977748385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47391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47391</v>
      </c>
      <c r="O8" s="47">
        <f t="shared" si="1"/>
        <v>3.6871547498638448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256485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256485</v>
      </c>
      <c r="O9" s="47">
        <f t="shared" si="1"/>
        <v>19.955263362639073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482971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482971</v>
      </c>
      <c r="O10" s="47">
        <f t="shared" si="1"/>
        <v>37.576519100599079</v>
      </c>
      <c r="P10" s="9"/>
    </row>
    <row r="11" spans="1:133">
      <c r="A11" s="12"/>
      <c r="B11" s="25">
        <v>314.10000000000002</v>
      </c>
      <c r="C11" s="20" t="s">
        <v>16</v>
      </c>
      <c r="D11" s="46">
        <v>28303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28303</v>
      </c>
      <c r="O11" s="47">
        <f t="shared" si="1"/>
        <v>2.2020539951762235</v>
      </c>
      <c r="P11" s="9"/>
    </row>
    <row r="12" spans="1:133">
      <c r="A12" s="12"/>
      <c r="B12" s="25">
        <v>315</v>
      </c>
      <c r="C12" s="20" t="s">
        <v>130</v>
      </c>
      <c r="D12" s="46">
        <v>63787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63787</v>
      </c>
      <c r="O12" s="47">
        <f t="shared" si="1"/>
        <v>4.9628102388547424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SUM(D14:D16)</f>
        <v>107867</v>
      </c>
      <c r="E13" s="32">
        <f t="shared" si="3"/>
        <v>157574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2" si="4">SUM(D13:M13)</f>
        <v>265441</v>
      </c>
      <c r="O13" s="45">
        <f t="shared" si="1"/>
        <v>20.652065665603359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157574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157574</v>
      </c>
      <c r="O14" s="47">
        <f t="shared" si="1"/>
        <v>12.259705905236132</v>
      </c>
      <c r="P14" s="9"/>
    </row>
    <row r="15" spans="1:133">
      <c r="A15" s="12"/>
      <c r="B15" s="25">
        <v>323.7</v>
      </c>
      <c r="C15" s="20" t="s">
        <v>21</v>
      </c>
      <c r="D15" s="46">
        <v>60000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60000</v>
      </c>
      <c r="O15" s="47">
        <f t="shared" si="1"/>
        <v>4.6681708550532948</v>
      </c>
      <c r="P15" s="9"/>
    </row>
    <row r="16" spans="1:133">
      <c r="A16" s="12"/>
      <c r="B16" s="25">
        <v>323.89999999999998</v>
      </c>
      <c r="C16" s="20" t="s">
        <v>156</v>
      </c>
      <c r="D16" s="46">
        <v>47867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47867</v>
      </c>
      <c r="O16" s="47">
        <f t="shared" si="1"/>
        <v>3.7241889053139343</v>
      </c>
      <c r="P16" s="9"/>
    </row>
    <row r="17" spans="1:16" ht="15.75">
      <c r="A17" s="29" t="s">
        <v>23</v>
      </c>
      <c r="B17" s="30"/>
      <c r="C17" s="31"/>
      <c r="D17" s="32">
        <f t="shared" ref="D17:M17" si="5">SUM(D18:D42)</f>
        <v>2645167</v>
      </c>
      <c r="E17" s="32">
        <f t="shared" si="5"/>
        <v>1632334</v>
      </c>
      <c r="F17" s="32">
        <f t="shared" si="5"/>
        <v>0</v>
      </c>
      <c r="G17" s="32">
        <f t="shared" si="5"/>
        <v>10052324</v>
      </c>
      <c r="H17" s="32">
        <f t="shared" si="5"/>
        <v>0</v>
      </c>
      <c r="I17" s="32">
        <f t="shared" si="5"/>
        <v>52680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3725</v>
      </c>
      <c r="N17" s="44">
        <f t="shared" si="4"/>
        <v>14386230</v>
      </c>
      <c r="O17" s="45">
        <f t="shared" si="1"/>
        <v>1119.2896600015561</v>
      </c>
      <c r="P17" s="10"/>
    </row>
    <row r="18" spans="1:16">
      <c r="A18" s="12"/>
      <c r="B18" s="25">
        <v>331.2</v>
      </c>
      <c r="C18" s="20" t="s">
        <v>22</v>
      </c>
      <c r="D18" s="46">
        <v>75620</v>
      </c>
      <c r="E18" s="46">
        <v>19294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94914</v>
      </c>
      <c r="O18" s="47">
        <f t="shared" si="1"/>
        <v>7.384579475608807</v>
      </c>
      <c r="P18" s="9"/>
    </row>
    <row r="19" spans="1:16">
      <c r="A19" s="12"/>
      <c r="B19" s="25">
        <v>331.65</v>
      </c>
      <c r="C19" s="20" t="s">
        <v>28</v>
      </c>
      <c r="D19" s="46">
        <v>49167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49167</v>
      </c>
      <c r="O19" s="47">
        <f t="shared" si="1"/>
        <v>3.8253326071734226</v>
      </c>
      <c r="P19" s="9"/>
    </row>
    <row r="20" spans="1:16">
      <c r="A20" s="12"/>
      <c r="B20" s="25">
        <v>334.2</v>
      </c>
      <c r="C20" s="20" t="s">
        <v>89</v>
      </c>
      <c r="D20" s="46">
        <v>85408</v>
      </c>
      <c r="E20" s="46">
        <v>59056</v>
      </c>
      <c r="F20" s="46">
        <v>0</v>
      </c>
      <c r="G20" s="46">
        <v>4157418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4301882</v>
      </c>
      <c r="O20" s="47">
        <f t="shared" si="1"/>
        <v>334.69866957130631</v>
      </c>
      <c r="P20" s="9"/>
    </row>
    <row r="21" spans="1:16">
      <c r="A21" s="12"/>
      <c r="B21" s="25">
        <v>334.34</v>
      </c>
      <c r="C21" s="20" t="s">
        <v>90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52680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52680</v>
      </c>
      <c r="O21" s="47">
        <f t="shared" si="1"/>
        <v>4.0986540107367926</v>
      </c>
      <c r="P21" s="9"/>
    </row>
    <row r="22" spans="1:16">
      <c r="A22" s="12"/>
      <c r="B22" s="25">
        <v>334.35</v>
      </c>
      <c r="C22" s="20" t="s">
        <v>131</v>
      </c>
      <c r="D22" s="46">
        <v>0</v>
      </c>
      <c r="E22" s="46">
        <v>0</v>
      </c>
      <c r="F22" s="46">
        <v>0</v>
      </c>
      <c r="G22" s="46">
        <v>22678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22678</v>
      </c>
      <c r="O22" s="47">
        <f t="shared" si="1"/>
        <v>1.7644129775149771</v>
      </c>
      <c r="P22" s="9"/>
    </row>
    <row r="23" spans="1:16">
      <c r="A23" s="12"/>
      <c r="B23" s="25">
        <v>334.49</v>
      </c>
      <c r="C23" s="20" t="s">
        <v>30</v>
      </c>
      <c r="D23" s="46">
        <v>0</v>
      </c>
      <c r="E23" s="46">
        <v>0</v>
      </c>
      <c r="F23" s="46">
        <v>0</v>
      </c>
      <c r="G23" s="46">
        <v>2356234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38" si="6">SUM(D23:M23)</f>
        <v>2356234</v>
      </c>
      <c r="O23" s="47">
        <f t="shared" si="1"/>
        <v>183.32171477476075</v>
      </c>
      <c r="P23" s="9"/>
    </row>
    <row r="24" spans="1:16">
      <c r="A24" s="12"/>
      <c r="B24" s="25">
        <v>334.5</v>
      </c>
      <c r="C24" s="20" t="s">
        <v>157</v>
      </c>
      <c r="D24" s="46">
        <v>0</v>
      </c>
      <c r="E24" s="46">
        <v>1100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1100</v>
      </c>
      <c r="O24" s="47">
        <f t="shared" si="1"/>
        <v>8.5583132342643739E-2</v>
      </c>
      <c r="P24" s="9"/>
    </row>
    <row r="25" spans="1:16">
      <c r="A25" s="12"/>
      <c r="B25" s="25">
        <v>334.7</v>
      </c>
      <c r="C25" s="20" t="s">
        <v>31</v>
      </c>
      <c r="D25" s="46">
        <v>27356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27356</v>
      </c>
      <c r="O25" s="47">
        <f t="shared" si="1"/>
        <v>2.1283746985139658</v>
      </c>
      <c r="P25" s="9"/>
    </row>
    <row r="26" spans="1:16">
      <c r="A26" s="12"/>
      <c r="B26" s="25">
        <v>334.89</v>
      </c>
      <c r="C26" s="20" t="s">
        <v>158</v>
      </c>
      <c r="D26" s="46">
        <v>0</v>
      </c>
      <c r="E26" s="46">
        <v>0</v>
      </c>
      <c r="F26" s="46">
        <v>0</v>
      </c>
      <c r="G26" s="46">
        <v>15994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15994</v>
      </c>
      <c r="O26" s="47">
        <f t="shared" si="1"/>
        <v>1.24437874426204</v>
      </c>
      <c r="P26" s="9"/>
    </row>
    <row r="27" spans="1:16">
      <c r="A27" s="12"/>
      <c r="B27" s="25">
        <v>334.9</v>
      </c>
      <c r="C27" s="20" t="s">
        <v>32</v>
      </c>
      <c r="D27" s="46">
        <v>0</v>
      </c>
      <c r="E27" s="46">
        <v>0</v>
      </c>
      <c r="F27" s="46">
        <v>0</v>
      </c>
      <c r="G27" s="46">
        <v>3500000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3500000</v>
      </c>
      <c r="O27" s="47">
        <f t="shared" si="1"/>
        <v>272.30996654477553</v>
      </c>
      <c r="P27" s="9"/>
    </row>
    <row r="28" spans="1:16">
      <c r="A28" s="12"/>
      <c r="B28" s="25">
        <v>335.12</v>
      </c>
      <c r="C28" s="20" t="s">
        <v>132</v>
      </c>
      <c r="D28" s="46">
        <v>254613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254613</v>
      </c>
      <c r="O28" s="47">
        <f t="shared" si="1"/>
        <v>19.809616431961409</v>
      </c>
      <c r="P28" s="9"/>
    </row>
    <row r="29" spans="1:16">
      <c r="A29" s="12"/>
      <c r="B29" s="25">
        <v>335.13</v>
      </c>
      <c r="C29" s="20" t="s">
        <v>133</v>
      </c>
      <c r="D29" s="46">
        <v>17868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17868</v>
      </c>
      <c r="O29" s="47">
        <f t="shared" si="1"/>
        <v>1.3901812806348712</v>
      </c>
      <c r="P29" s="9"/>
    </row>
    <row r="30" spans="1:16">
      <c r="A30" s="12"/>
      <c r="B30" s="25">
        <v>335.14</v>
      </c>
      <c r="C30" s="20" t="s">
        <v>134</v>
      </c>
      <c r="D30" s="46">
        <v>9791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9791</v>
      </c>
      <c r="O30" s="47">
        <f t="shared" si="1"/>
        <v>0.76176768069711354</v>
      </c>
      <c r="P30" s="9"/>
    </row>
    <row r="31" spans="1:16">
      <c r="A31" s="12"/>
      <c r="B31" s="25">
        <v>335.15</v>
      </c>
      <c r="C31" s="20" t="s">
        <v>135</v>
      </c>
      <c r="D31" s="46">
        <v>1424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1424</v>
      </c>
      <c r="O31" s="47">
        <f t="shared" si="1"/>
        <v>0.11079125495993153</v>
      </c>
      <c r="P31" s="9"/>
    </row>
    <row r="32" spans="1:16">
      <c r="A32" s="12"/>
      <c r="B32" s="25">
        <v>335.18</v>
      </c>
      <c r="C32" s="20" t="s">
        <v>136</v>
      </c>
      <c r="D32" s="46">
        <v>1361285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1361285</v>
      </c>
      <c r="O32" s="47">
        <f t="shared" si="1"/>
        <v>105.91184937368708</v>
      </c>
      <c r="P32" s="9"/>
    </row>
    <row r="33" spans="1:16">
      <c r="A33" s="12"/>
      <c r="B33" s="25">
        <v>335.19</v>
      </c>
      <c r="C33" s="20" t="s">
        <v>137</v>
      </c>
      <c r="D33" s="46">
        <v>139802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139802</v>
      </c>
      <c r="O33" s="47">
        <f t="shared" si="1"/>
        <v>10.876993697969345</v>
      </c>
      <c r="P33" s="9"/>
    </row>
    <row r="34" spans="1:16">
      <c r="A34" s="12"/>
      <c r="B34" s="25">
        <v>335.22</v>
      </c>
      <c r="C34" s="20" t="s">
        <v>38</v>
      </c>
      <c r="D34" s="46">
        <v>0</v>
      </c>
      <c r="E34" s="46">
        <v>101163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101163</v>
      </c>
      <c r="O34" s="47">
        <f t="shared" si="1"/>
        <v>7.8707694701626076</v>
      </c>
      <c r="P34" s="9"/>
    </row>
    <row r="35" spans="1:16">
      <c r="A35" s="12"/>
      <c r="B35" s="25">
        <v>335.29</v>
      </c>
      <c r="C35" s="20" t="s">
        <v>113</v>
      </c>
      <c r="D35" s="46">
        <v>0</v>
      </c>
      <c r="E35" s="46">
        <v>44442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44442</v>
      </c>
      <c r="O35" s="47">
        <f t="shared" si="1"/>
        <v>3.4577141523379757</v>
      </c>
      <c r="P35" s="9"/>
    </row>
    <row r="36" spans="1:16">
      <c r="A36" s="12"/>
      <c r="B36" s="25">
        <v>335.49</v>
      </c>
      <c r="C36" s="20" t="s">
        <v>39</v>
      </c>
      <c r="D36" s="46">
        <v>0</v>
      </c>
      <c r="E36" s="46">
        <v>1349370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1349370</v>
      </c>
      <c r="O36" s="47">
        <f t="shared" si="1"/>
        <v>104.98482844472107</v>
      </c>
      <c r="P36" s="9"/>
    </row>
    <row r="37" spans="1:16">
      <c r="A37" s="12"/>
      <c r="B37" s="25">
        <v>335.9</v>
      </c>
      <c r="C37" s="20" t="s">
        <v>41</v>
      </c>
      <c r="D37" s="46">
        <v>223250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223250</v>
      </c>
      <c r="O37" s="47">
        <f t="shared" ref="O37:O68" si="7">(N37/O$86)</f>
        <v>17.369485723177469</v>
      </c>
      <c r="P37" s="9"/>
    </row>
    <row r="38" spans="1:16">
      <c r="A38" s="12"/>
      <c r="B38" s="25">
        <v>336</v>
      </c>
      <c r="C38" s="20" t="s">
        <v>4</v>
      </c>
      <c r="D38" s="46">
        <v>213162</v>
      </c>
      <c r="E38" s="46">
        <v>57909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271071</v>
      </c>
      <c r="O38" s="47">
        <f t="shared" si="7"/>
        <v>21.09009569750253</v>
      </c>
      <c r="P38" s="9"/>
    </row>
    <row r="39" spans="1:16">
      <c r="A39" s="12"/>
      <c r="B39" s="25">
        <v>337.2</v>
      </c>
      <c r="C39" s="20" t="s">
        <v>42</v>
      </c>
      <c r="D39" s="46">
        <v>47426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47426</v>
      </c>
      <c r="O39" s="47">
        <f t="shared" si="7"/>
        <v>3.6898778495292928</v>
      </c>
      <c r="P39" s="9"/>
    </row>
    <row r="40" spans="1:16">
      <c r="A40" s="12"/>
      <c r="B40" s="25">
        <v>337.3</v>
      </c>
      <c r="C40" s="20" t="s">
        <v>159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3725</v>
      </c>
      <c r="N40" s="46">
        <f>SUM(D40:M40)</f>
        <v>3725</v>
      </c>
      <c r="O40" s="47">
        <f t="shared" si="7"/>
        <v>0.2898156072512254</v>
      </c>
      <c r="P40" s="9"/>
    </row>
    <row r="41" spans="1:16">
      <c r="A41" s="12"/>
      <c r="B41" s="25">
        <v>337.4</v>
      </c>
      <c r="C41" s="20" t="s">
        <v>163</v>
      </c>
      <c r="D41" s="46">
        <v>116000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116000</v>
      </c>
      <c r="O41" s="47">
        <f t="shared" si="7"/>
        <v>9.025130319769703</v>
      </c>
      <c r="P41" s="9"/>
    </row>
    <row r="42" spans="1:16">
      <c r="A42" s="12"/>
      <c r="B42" s="25">
        <v>338</v>
      </c>
      <c r="C42" s="20" t="s">
        <v>43</v>
      </c>
      <c r="D42" s="46">
        <v>22995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22995</v>
      </c>
      <c r="O42" s="47">
        <f t="shared" si="7"/>
        <v>1.7890764801991752</v>
      </c>
      <c r="P42" s="9"/>
    </row>
    <row r="43" spans="1:16" ht="15.75">
      <c r="A43" s="29" t="s">
        <v>49</v>
      </c>
      <c r="B43" s="30"/>
      <c r="C43" s="31"/>
      <c r="D43" s="32">
        <f t="shared" ref="D43:M43" si="8">SUM(D44:D66)</f>
        <v>5621477</v>
      </c>
      <c r="E43" s="32">
        <f t="shared" si="8"/>
        <v>15424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473275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6110176</v>
      </c>
      <c r="O43" s="45">
        <f t="shared" si="7"/>
        <v>475.38909204076867</v>
      </c>
      <c r="P43" s="10"/>
    </row>
    <row r="44" spans="1:16">
      <c r="A44" s="12"/>
      <c r="B44" s="25">
        <v>341.15</v>
      </c>
      <c r="C44" s="20" t="s">
        <v>138</v>
      </c>
      <c r="D44" s="46">
        <v>0</v>
      </c>
      <c r="E44" s="46">
        <v>15424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66" si="9">SUM(D44:M44)</f>
        <v>15424</v>
      </c>
      <c r="O44" s="47">
        <f t="shared" si="7"/>
        <v>1.2000311211390338</v>
      </c>
      <c r="P44" s="9"/>
    </row>
    <row r="45" spans="1:16">
      <c r="A45" s="12"/>
      <c r="B45" s="25">
        <v>341.51</v>
      </c>
      <c r="C45" s="20" t="s">
        <v>139</v>
      </c>
      <c r="D45" s="46">
        <v>91056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91056</v>
      </c>
      <c r="O45" s="47">
        <f t="shared" si="7"/>
        <v>7.0844160896288804</v>
      </c>
      <c r="P45" s="9"/>
    </row>
    <row r="46" spans="1:16">
      <c r="A46" s="12"/>
      <c r="B46" s="25">
        <v>341.52</v>
      </c>
      <c r="C46" s="20" t="s">
        <v>140</v>
      </c>
      <c r="D46" s="46">
        <v>7910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7910</v>
      </c>
      <c r="O46" s="47">
        <f t="shared" si="7"/>
        <v>0.61542052439119277</v>
      </c>
      <c r="P46" s="9"/>
    </row>
    <row r="47" spans="1:16">
      <c r="A47" s="12"/>
      <c r="B47" s="25">
        <v>341.53</v>
      </c>
      <c r="C47" s="20" t="s">
        <v>141</v>
      </c>
      <c r="D47" s="46">
        <v>38784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38784</v>
      </c>
      <c r="O47" s="47">
        <f t="shared" si="7"/>
        <v>3.01750564070645</v>
      </c>
      <c r="P47" s="9"/>
    </row>
    <row r="48" spans="1:16">
      <c r="A48" s="12"/>
      <c r="B48" s="25">
        <v>341.55</v>
      </c>
      <c r="C48" s="20" t="s">
        <v>142</v>
      </c>
      <c r="D48" s="46">
        <v>250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250</v>
      </c>
      <c r="O48" s="47">
        <f t="shared" si="7"/>
        <v>1.9450711896055396E-2</v>
      </c>
      <c r="P48" s="9"/>
    </row>
    <row r="49" spans="1:16">
      <c r="A49" s="12"/>
      <c r="B49" s="25">
        <v>341.8</v>
      </c>
      <c r="C49" s="20" t="s">
        <v>144</v>
      </c>
      <c r="D49" s="46">
        <v>18396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18396</v>
      </c>
      <c r="O49" s="47">
        <f t="shared" si="7"/>
        <v>1.4312611841593403</v>
      </c>
      <c r="P49" s="9"/>
    </row>
    <row r="50" spans="1:16">
      <c r="A50" s="12"/>
      <c r="B50" s="25">
        <v>341.9</v>
      </c>
      <c r="C50" s="20" t="s">
        <v>145</v>
      </c>
      <c r="D50" s="46">
        <v>16888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16888</v>
      </c>
      <c r="O50" s="47">
        <f t="shared" si="7"/>
        <v>1.313934490002334</v>
      </c>
      <c r="P50" s="9"/>
    </row>
    <row r="51" spans="1:16">
      <c r="A51" s="12"/>
      <c r="B51" s="25">
        <v>342.1</v>
      </c>
      <c r="C51" s="20" t="s">
        <v>59</v>
      </c>
      <c r="D51" s="46">
        <v>346861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346861</v>
      </c>
      <c r="O51" s="47">
        <f t="shared" si="7"/>
        <v>26.986773515910681</v>
      </c>
      <c r="P51" s="9"/>
    </row>
    <row r="52" spans="1:16">
      <c r="A52" s="12"/>
      <c r="B52" s="25">
        <v>342.3</v>
      </c>
      <c r="C52" s="20" t="s">
        <v>94</v>
      </c>
      <c r="D52" s="46">
        <v>4025020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4025020</v>
      </c>
      <c r="O52" s="47">
        <f t="shared" si="7"/>
        <v>313.15801758344355</v>
      </c>
      <c r="P52" s="9"/>
    </row>
    <row r="53" spans="1:16">
      <c r="A53" s="12"/>
      <c r="B53" s="25">
        <v>342.6</v>
      </c>
      <c r="C53" s="20" t="s">
        <v>60</v>
      </c>
      <c r="D53" s="46">
        <v>303119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303119</v>
      </c>
      <c r="O53" s="47">
        <f t="shared" si="7"/>
        <v>23.583521356881661</v>
      </c>
      <c r="P53" s="9"/>
    </row>
    <row r="54" spans="1:16">
      <c r="A54" s="12"/>
      <c r="B54" s="25">
        <v>343.4</v>
      </c>
      <c r="C54" s="20" t="s">
        <v>61</v>
      </c>
      <c r="D54" s="46">
        <v>68667</v>
      </c>
      <c r="E54" s="46">
        <v>0</v>
      </c>
      <c r="F54" s="46">
        <v>0</v>
      </c>
      <c r="G54" s="46">
        <v>0</v>
      </c>
      <c r="H54" s="46">
        <v>0</v>
      </c>
      <c r="I54" s="46">
        <v>473275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541942</v>
      </c>
      <c r="O54" s="47">
        <f t="shared" si="7"/>
        <v>42.16463082548821</v>
      </c>
      <c r="P54" s="9"/>
    </row>
    <row r="55" spans="1:16">
      <c r="A55" s="12"/>
      <c r="B55" s="25">
        <v>343.8</v>
      </c>
      <c r="C55" s="20" t="s">
        <v>62</v>
      </c>
      <c r="D55" s="46">
        <v>6600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6600</v>
      </c>
      <c r="O55" s="47">
        <f t="shared" si="7"/>
        <v>0.51349879405586241</v>
      </c>
      <c r="P55" s="9"/>
    </row>
    <row r="56" spans="1:16">
      <c r="A56" s="12"/>
      <c r="B56" s="25">
        <v>346.4</v>
      </c>
      <c r="C56" s="20" t="s">
        <v>63</v>
      </c>
      <c r="D56" s="46">
        <v>1986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1986</v>
      </c>
      <c r="O56" s="47">
        <f t="shared" si="7"/>
        <v>0.15451645530226407</v>
      </c>
      <c r="P56" s="9"/>
    </row>
    <row r="57" spans="1:16">
      <c r="A57" s="12"/>
      <c r="B57" s="25">
        <v>347.2</v>
      </c>
      <c r="C57" s="20" t="s">
        <v>98</v>
      </c>
      <c r="D57" s="46">
        <v>6731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6731</v>
      </c>
      <c r="O57" s="47">
        <f t="shared" si="7"/>
        <v>0.52369096708939544</v>
      </c>
      <c r="P57" s="9"/>
    </row>
    <row r="58" spans="1:16">
      <c r="A58" s="12"/>
      <c r="B58" s="25">
        <v>348.11</v>
      </c>
      <c r="C58" s="20" t="s">
        <v>146</v>
      </c>
      <c r="D58" s="46">
        <v>46968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46968</v>
      </c>
      <c r="O58" s="47">
        <f t="shared" si="7"/>
        <v>3.6542441453357193</v>
      </c>
      <c r="P58" s="9"/>
    </row>
    <row r="59" spans="1:16">
      <c r="A59" s="12"/>
      <c r="B59" s="25">
        <v>348.12</v>
      </c>
      <c r="C59" s="20" t="s">
        <v>147</v>
      </c>
      <c r="D59" s="46">
        <v>34506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34506</v>
      </c>
      <c r="O59" s="47">
        <f t="shared" si="7"/>
        <v>2.68466505874115</v>
      </c>
      <c r="P59" s="9"/>
    </row>
    <row r="60" spans="1:16">
      <c r="A60" s="12"/>
      <c r="B60" s="25">
        <v>348.13</v>
      </c>
      <c r="C60" s="20" t="s">
        <v>148</v>
      </c>
      <c r="D60" s="46">
        <v>122445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122445</v>
      </c>
      <c r="O60" s="47">
        <f t="shared" si="7"/>
        <v>9.5265696724500124</v>
      </c>
      <c r="P60" s="9"/>
    </row>
    <row r="61" spans="1:16">
      <c r="A61" s="12"/>
      <c r="B61" s="25">
        <v>348.14</v>
      </c>
      <c r="C61" s="20" t="s">
        <v>149</v>
      </c>
      <c r="D61" s="46">
        <v>80747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80747</v>
      </c>
      <c r="O61" s="47">
        <f t="shared" si="7"/>
        <v>6.2823465338831399</v>
      </c>
      <c r="P61" s="9"/>
    </row>
    <row r="62" spans="1:16">
      <c r="A62" s="12"/>
      <c r="B62" s="25">
        <v>348.85</v>
      </c>
      <c r="C62" s="20" t="s">
        <v>164</v>
      </c>
      <c r="D62" s="46">
        <v>154424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9"/>
        <v>154424</v>
      </c>
      <c r="O62" s="47">
        <f t="shared" si="7"/>
        <v>12.014626935345834</v>
      </c>
      <c r="P62" s="9"/>
    </row>
    <row r="63" spans="1:16">
      <c r="A63" s="12"/>
      <c r="B63" s="25">
        <v>348.88</v>
      </c>
      <c r="C63" s="20" t="s">
        <v>150</v>
      </c>
      <c r="D63" s="46">
        <v>43969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9"/>
        <v>43969</v>
      </c>
      <c r="O63" s="47">
        <f t="shared" si="7"/>
        <v>3.4209134054306389</v>
      </c>
      <c r="P63" s="9"/>
    </row>
    <row r="64" spans="1:16">
      <c r="A64" s="12"/>
      <c r="B64" s="25">
        <v>348.93</v>
      </c>
      <c r="C64" s="20" t="s">
        <v>165</v>
      </c>
      <c r="D64" s="46">
        <v>81232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9"/>
        <v>81232</v>
      </c>
      <c r="O64" s="47">
        <f t="shared" si="7"/>
        <v>6.3200809149614878</v>
      </c>
      <c r="P64" s="9"/>
    </row>
    <row r="65" spans="1:16">
      <c r="A65" s="12"/>
      <c r="B65" s="25">
        <v>348.99</v>
      </c>
      <c r="C65" s="20" t="s">
        <v>151</v>
      </c>
      <c r="D65" s="46">
        <v>18207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9"/>
        <v>18207</v>
      </c>
      <c r="O65" s="47">
        <f t="shared" si="7"/>
        <v>1.4165564459659223</v>
      </c>
      <c r="P65" s="9"/>
    </row>
    <row r="66" spans="1:16">
      <c r="A66" s="12"/>
      <c r="B66" s="25">
        <v>349</v>
      </c>
      <c r="C66" s="20" t="s">
        <v>1</v>
      </c>
      <c r="D66" s="46">
        <v>106711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9"/>
        <v>106711</v>
      </c>
      <c r="O66" s="47">
        <f t="shared" si="7"/>
        <v>8.3024196685598692</v>
      </c>
      <c r="P66" s="9"/>
    </row>
    <row r="67" spans="1:16" ht="15.75">
      <c r="A67" s="29" t="s">
        <v>50</v>
      </c>
      <c r="B67" s="30"/>
      <c r="C67" s="31"/>
      <c r="D67" s="32">
        <f t="shared" ref="D67:M67" si="10">SUM(D68:D74)</f>
        <v>76331</v>
      </c>
      <c r="E67" s="32">
        <f t="shared" si="10"/>
        <v>356590</v>
      </c>
      <c r="F67" s="32">
        <f t="shared" si="10"/>
        <v>0</v>
      </c>
      <c r="G67" s="32">
        <f t="shared" si="10"/>
        <v>0</v>
      </c>
      <c r="H67" s="32">
        <f t="shared" si="10"/>
        <v>0</v>
      </c>
      <c r="I67" s="32">
        <f t="shared" si="10"/>
        <v>0</v>
      </c>
      <c r="J67" s="32">
        <f t="shared" si="10"/>
        <v>0</v>
      </c>
      <c r="K67" s="32">
        <f t="shared" si="10"/>
        <v>0</v>
      </c>
      <c r="L67" s="32">
        <f t="shared" si="10"/>
        <v>0</v>
      </c>
      <c r="M67" s="32">
        <f t="shared" si="10"/>
        <v>0</v>
      </c>
      <c r="N67" s="32">
        <f>SUM(D67:M67)</f>
        <v>432921</v>
      </c>
      <c r="O67" s="45">
        <f t="shared" si="7"/>
        <v>33.682486579008788</v>
      </c>
      <c r="P67" s="10"/>
    </row>
    <row r="68" spans="1:16">
      <c r="A68" s="13"/>
      <c r="B68" s="39">
        <v>351.1</v>
      </c>
      <c r="C68" s="21" t="s">
        <v>68</v>
      </c>
      <c r="D68" s="46">
        <v>37872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37872</v>
      </c>
      <c r="O68" s="47">
        <f t="shared" si="7"/>
        <v>2.9465494437096398</v>
      </c>
      <c r="P68" s="9"/>
    </row>
    <row r="69" spans="1:16">
      <c r="A69" s="13"/>
      <c r="B69" s="39">
        <v>351.7</v>
      </c>
      <c r="C69" s="21" t="s">
        <v>160</v>
      </c>
      <c r="D69" s="46">
        <v>26106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1">SUM(D69:M69)</f>
        <v>26106</v>
      </c>
      <c r="O69" s="47">
        <f t="shared" ref="O69:O84" si="12">(N69/O$86)</f>
        <v>2.0311211390336887</v>
      </c>
      <c r="P69" s="9"/>
    </row>
    <row r="70" spans="1:16">
      <c r="A70" s="13"/>
      <c r="B70" s="39">
        <v>351.8</v>
      </c>
      <c r="C70" s="21" t="s">
        <v>152</v>
      </c>
      <c r="D70" s="46">
        <v>0</v>
      </c>
      <c r="E70" s="46">
        <v>28154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28154</v>
      </c>
      <c r="O70" s="47">
        <f t="shared" si="12"/>
        <v>2.1904613708861747</v>
      </c>
      <c r="P70" s="9"/>
    </row>
    <row r="71" spans="1:16">
      <c r="A71" s="13"/>
      <c r="B71" s="39">
        <v>352</v>
      </c>
      <c r="C71" s="21" t="s">
        <v>70</v>
      </c>
      <c r="D71" s="46">
        <v>4185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4185</v>
      </c>
      <c r="O71" s="47">
        <f t="shared" si="12"/>
        <v>0.32560491713996731</v>
      </c>
      <c r="P71" s="9"/>
    </row>
    <row r="72" spans="1:16">
      <c r="A72" s="13"/>
      <c r="B72" s="39">
        <v>355</v>
      </c>
      <c r="C72" s="21" t="s">
        <v>100</v>
      </c>
      <c r="D72" s="46">
        <v>0</v>
      </c>
      <c r="E72" s="46">
        <v>328388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328388</v>
      </c>
      <c r="O72" s="47">
        <f t="shared" si="12"/>
        <v>25.549521512487356</v>
      </c>
      <c r="P72" s="9"/>
    </row>
    <row r="73" spans="1:16">
      <c r="A73" s="13"/>
      <c r="B73" s="39">
        <v>356</v>
      </c>
      <c r="C73" s="21" t="s">
        <v>166</v>
      </c>
      <c r="D73" s="46">
        <v>0</v>
      </c>
      <c r="E73" s="46">
        <v>48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48</v>
      </c>
      <c r="O73" s="47">
        <f t="shared" si="12"/>
        <v>3.734536684042636E-3</v>
      </c>
      <c r="P73" s="9"/>
    </row>
    <row r="74" spans="1:16">
      <c r="A74" s="13"/>
      <c r="B74" s="39">
        <v>359</v>
      </c>
      <c r="C74" s="21" t="s">
        <v>101</v>
      </c>
      <c r="D74" s="46">
        <v>8168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1"/>
        <v>8168</v>
      </c>
      <c r="O74" s="47">
        <f t="shared" si="12"/>
        <v>0.63549365906792188</v>
      </c>
      <c r="P74" s="9"/>
    </row>
    <row r="75" spans="1:16" ht="15.75">
      <c r="A75" s="29" t="s">
        <v>5</v>
      </c>
      <c r="B75" s="30"/>
      <c r="C75" s="31"/>
      <c r="D75" s="32">
        <f t="shared" ref="D75:M75" si="13">SUM(D76:D80)</f>
        <v>53013</v>
      </c>
      <c r="E75" s="32">
        <f t="shared" si="13"/>
        <v>12199</v>
      </c>
      <c r="F75" s="32">
        <f t="shared" si="13"/>
        <v>0</v>
      </c>
      <c r="G75" s="32">
        <f t="shared" si="13"/>
        <v>1395</v>
      </c>
      <c r="H75" s="32">
        <f t="shared" si="13"/>
        <v>0</v>
      </c>
      <c r="I75" s="32">
        <f t="shared" si="13"/>
        <v>949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22</v>
      </c>
      <c r="N75" s="32">
        <f t="shared" ref="N75:N84" si="14">SUM(D75:M75)</f>
        <v>67578</v>
      </c>
      <c r="O75" s="45">
        <f t="shared" si="12"/>
        <v>5.2577608340465263</v>
      </c>
      <c r="P75" s="10"/>
    </row>
    <row r="76" spans="1:16">
      <c r="A76" s="12"/>
      <c r="B76" s="25">
        <v>361.1</v>
      </c>
      <c r="C76" s="20" t="s">
        <v>71</v>
      </c>
      <c r="D76" s="46">
        <v>12620</v>
      </c>
      <c r="E76" s="46">
        <v>7286</v>
      </c>
      <c r="F76" s="46">
        <v>0</v>
      </c>
      <c r="G76" s="46">
        <v>1395</v>
      </c>
      <c r="H76" s="46">
        <v>0</v>
      </c>
      <c r="I76" s="46">
        <v>928</v>
      </c>
      <c r="J76" s="46">
        <v>0</v>
      </c>
      <c r="K76" s="46">
        <v>0</v>
      </c>
      <c r="L76" s="46">
        <v>0</v>
      </c>
      <c r="M76" s="46">
        <v>22</v>
      </c>
      <c r="N76" s="46">
        <f t="shared" si="14"/>
        <v>22251</v>
      </c>
      <c r="O76" s="47">
        <f t="shared" si="12"/>
        <v>1.7311911615965145</v>
      </c>
      <c r="P76" s="9"/>
    </row>
    <row r="77" spans="1:16">
      <c r="A77" s="12"/>
      <c r="B77" s="25">
        <v>362</v>
      </c>
      <c r="C77" s="20" t="s">
        <v>72</v>
      </c>
      <c r="D77" s="46">
        <v>1050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1050</v>
      </c>
      <c r="O77" s="47">
        <f t="shared" si="12"/>
        <v>8.1692989963432661E-2</v>
      </c>
      <c r="P77" s="9"/>
    </row>
    <row r="78" spans="1:16">
      <c r="A78" s="12"/>
      <c r="B78" s="25">
        <v>366</v>
      </c>
      <c r="C78" s="20" t="s">
        <v>75</v>
      </c>
      <c r="D78" s="46">
        <v>14006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14006</v>
      </c>
      <c r="O78" s="47">
        <f t="shared" si="12"/>
        <v>1.0897066832646074</v>
      </c>
      <c r="P78" s="9"/>
    </row>
    <row r="79" spans="1:16">
      <c r="A79" s="12"/>
      <c r="B79" s="25">
        <v>369.3</v>
      </c>
      <c r="C79" s="20" t="s">
        <v>167</v>
      </c>
      <c r="D79" s="46">
        <v>14918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14918</v>
      </c>
      <c r="O79" s="47">
        <f t="shared" si="12"/>
        <v>1.1606628802614176</v>
      </c>
      <c r="P79" s="9"/>
    </row>
    <row r="80" spans="1:16">
      <c r="A80" s="12"/>
      <c r="B80" s="25">
        <v>369.9</v>
      </c>
      <c r="C80" s="20" t="s">
        <v>76</v>
      </c>
      <c r="D80" s="46">
        <v>10419</v>
      </c>
      <c r="E80" s="46">
        <v>4913</v>
      </c>
      <c r="F80" s="46">
        <v>0</v>
      </c>
      <c r="G80" s="46">
        <v>0</v>
      </c>
      <c r="H80" s="46">
        <v>0</v>
      </c>
      <c r="I80" s="46">
        <v>21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4"/>
        <v>15353</v>
      </c>
      <c r="O80" s="47">
        <f t="shared" si="12"/>
        <v>1.1945071189605541</v>
      </c>
      <c r="P80" s="9"/>
    </row>
    <row r="81" spans="1:119" ht="15.75">
      <c r="A81" s="29" t="s">
        <v>51</v>
      </c>
      <c r="B81" s="30"/>
      <c r="C81" s="31"/>
      <c r="D81" s="32">
        <f t="shared" ref="D81:M81" si="15">SUM(D82:D83)</f>
        <v>1503693</v>
      </c>
      <c r="E81" s="32">
        <f t="shared" si="15"/>
        <v>0</v>
      </c>
      <c r="F81" s="32">
        <f t="shared" si="15"/>
        <v>0</v>
      </c>
      <c r="G81" s="32">
        <f t="shared" si="15"/>
        <v>0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500</v>
      </c>
      <c r="N81" s="32">
        <f t="shared" si="14"/>
        <v>1504193</v>
      </c>
      <c r="O81" s="45">
        <f t="shared" si="12"/>
        <v>117.03049871625302</v>
      </c>
      <c r="P81" s="9"/>
    </row>
    <row r="82" spans="1:119">
      <c r="A82" s="12"/>
      <c r="B82" s="25">
        <v>381</v>
      </c>
      <c r="C82" s="20" t="s">
        <v>77</v>
      </c>
      <c r="D82" s="46">
        <v>1503693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4"/>
        <v>1503693</v>
      </c>
      <c r="O82" s="47">
        <f t="shared" si="12"/>
        <v>116.99159729246091</v>
      </c>
      <c r="P82" s="9"/>
    </row>
    <row r="83" spans="1:119" ht="15.75" thickBot="1">
      <c r="A83" s="12"/>
      <c r="B83" s="25">
        <v>389.4</v>
      </c>
      <c r="C83" s="20" t="s">
        <v>168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500</v>
      </c>
      <c r="N83" s="46">
        <f t="shared" si="14"/>
        <v>500</v>
      </c>
      <c r="O83" s="47">
        <f t="shared" si="12"/>
        <v>3.8901423792110791E-2</v>
      </c>
      <c r="P83" s="9"/>
    </row>
    <row r="84" spans="1:119" ht="16.5" thickBot="1">
      <c r="A84" s="14" t="s">
        <v>66</v>
      </c>
      <c r="B84" s="23"/>
      <c r="C84" s="22"/>
      <c r="D84" s="15">
        <f t="shared" ref="D84:M84" si="16">SUM(D5,D13,D17,D43,D67,D75,D81)</f>
        <v>15494048</v>
      </c>
      <c r="E84" s="15">
        <f t="shared" si="16"/>
        <v>3856645</v>
      </c>
      <c r="F84" s="15">
        <f t="shared" si="16"/>
        <v>0</v>
      </c>
      <c r="G84" s="15">
        <f t="shared" si="16"/>
        <v>10536690</v>
      </c>
      <c r="H84" s="15">
        <f t="shared" si="16"/>
        <v>0</v>
      </c>
      <c r="I84" s="15">
        <f t="shared" si="16"/>
        <v>526904</v>
      </c>
      <c r="J84" s="15">
        <f t="shared" si="16"/>
        <v>0</v>
      </c>
      <c r="K84" s="15">
        <f t="shared" si="16"/>
        <v>0</v>
      </c>
      <c r="L84" s="15">
        <f t="shared" si="16"/>
        <v>0</v>
      </c>
      <c r="M84" s="15">
        <f t="shared" si="16"/>
        <v>4247</v>
      </c>
      <c r="N84" s="15">
        <f t="shared" si="14"/>
        <v>30418534</v>
      </c>
      <c r="O84" s="38">
        <f t="shared" si="12"/>
        <v>2366.6485645374619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0"/>
      <c r="B86" s="41"/>
      <c r="C86" s="41"/>
      <c r="D86" s="42"/>
      <c r="E86" s="42"/>
      <c r="F86" s="42"/>
      <c r="G86" s="42"/>
      <c r="H86" s="42"/>
      <c r="I86" s="42"/>
      <c r="J86" s="42"/>
      <c r="K86" s="42"/>
      <c r="L86" s="119" t="s">
        <v>169</v>
      </c>
      <c r="M86" s="119"/>
      <c r="N86" s="119"/>
      <c r="O86" s="43">
        <v>12853</v>
      </c>
    </row>
    <row r="87" spans="1:119">
      <c r="A87" s="120"/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8"/>
    </row>
    <row r="88" spans="1:119" ht="15.75" customHeight="1" thickBot="1">
      <c r="A88" s="121" t="s">
        <v>109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1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5303983</v>
      </c>
      <c r="E5" s="27">
        <f t="shared" si="0"/>
        <v>1620727</v>
      </c>
      <c r="F5" s="27">
        <f t="shared" si="0"/>
        <v>0</v>
      </c>
      <c r="G5" s="27">
        <f t="shared" si="0"/>
        <v>427953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7352663</v>
      </c>
      <c r="O5" s="33">
        <f t="shared" ref="O5:O36" si="1">(N5/O$83)</f>
        <v>572.1026299408652</v>
      </c>
      <c r="P5" s="6"/>
    </row>
    <row r="6" spans="1:133">
      <c r="A6" s="12"/>
      <c r="B6" s="25">
        <v>311</v>
      </c>
      <c r="C6" s="20" t="s">
        <v>3</v>
      </c>
      <c r="D6" s="46">
        <v>5187386</v>
      </c>
      <c r="E6" s="46">
        <v>1349543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6536929</v>
      </c>
      <c r="O6" s="47">
        <f t="shared" si="1"/>
        <v>508.63126361655776</v>
      </c>
      <c r="P6" s="9"/>
    </row>
    <row r="7" spans="1:133">
      <c r="A7" s="12"/>
      <c r="B7" s="25">
        <v>312.10000000000002</v>
      </c>
      <c r="C7" s="20" t="s">
        <v>12</v>
      </c>
      <c r="D7" s="46">
        <v>24112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24112</v>
      </c>
      <c r="O7" s="47">
        <f t="shared" si="1"/>
        <v>1.8761282290694055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42078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42078</v>
      </c>
      <c r="O8" s="47">
        <f t="shared" si="1"/>
        <v>3.2740429505135387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229106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229106</v>
      </c>
      <c r="O9" s="47">
        <f t="shared" si="1"/>
        <v>17.826486150015562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427953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427953</v>
      </c>
      <c r="O10" s="47">
        <f t="shared" si="1"/>
        <v>33.298552754435107</v>
      </c>
      <c r="P10" s="9"/>
    </row>
    <row r="11" spans="1:133">
      <c r="A11" s="12"/>
      <c r="B11" s="25">
        <v>314.10000000000002</v>
      </c>
      <c r="C11" s="20" t="s">
        <v>16</v>
      </c>
      <c r="D11" s="46">
        <v>28690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28690</v>
      </c>
      <c r="O11" s="47">
        <f t="shared" si="1"/>
        <v>2.2323373793962031</v>
      </c>
      <c r="P11" s="9"/>
    </row>
    <row r="12" spans="1:133">
      <c r="A12" s="12"/>
      <c r="B12" s="25">
        <v>315</v>
      </c>
      <c r="C12" s="20" t="s">
        <v>130</v>
      </c>
      <c r="D12" s="46">
        <v>63795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63795</v>
      </c>
      <c r="O12" s="47">
        <f t="shared" si="1"/>
        <v>4.9638188608776845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SUM(D14:D17)</f>
        <v>97070</v>
      </c>
      <c r="E13" s="32">
        <f t="shared" si="3"/>
        <v>144972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4" si="4">SUM(D13:M13)</f>
        <v>242042</v>
      </c>
      <c r="O13" s="45">
        <f t="shared" si="1"/>
        <v>18.83302209772798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144972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144972</v>
      </c>
      <c r="O14" s="47">
        <f t="shared" si="1"/>
        <v>11.280112044817928</v>
      </c>
      <c r="P14" s="9"/>
    </row>
    <row r="15" spans="1:133">
      <c r="A15" s="12"/>
      <c r="B15" s="25">
        <v>323.7</v>
      </c>
      <c r="C15" s="20" t="s">
        <v>21</v>
      </c>
      <c r="D15" s="46">
        <v>60000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60000</v>
      </c>
      <c r="O15" s="47">
        <f t="shared" si="1"/>
        <v>4.6685340802987865</v>
      </c>
      <c r="P15" s="9"/>
    </row>
    <row r="16" spans="1:133">
      <c r="A16" s="12"/>
      <c r="B16" s="25">
        <v>323.89999999999998</v>
      </c>
      <c r="C16" s="20" t="s">
        <v>156</v>
      </c>
      <c r="D16" s="46">
        <v>37030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37030</v>
      </c>
      <c r="O16" s="47">
        <f t="shared" si="1"/>
        <v>2.8812636165577343</v>
      </c>
      <c r="P16" s="9"/>
    </row>
    <row r="17" spans="1:16">
      <c r="A17" s="12"/>
      <c r="B17" s="25">
        <v>329</v>
      </c>
      <c r="C17" s="20" t="s">
        <v>87</v>
      </c>
      <c r="D17" s="46">
        <v>40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</v>
      </c>
      <c r="O17" s="47">
        <f t="shared" si="1"/>
        <v>3.1123560535325241E-3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SUM(D19:D42)</f>
        <v>2724602</v>
      </c>
      <c r="E18" s="32">
        <f t="shared" si="5"/>
        <v>1835444</v>
      </c>
      <c r="F18" s="32">
        <f t="shared" si="5"/>
        <v>0</v>
      </c>
      <c r="G18" s="32">
        <f t="shared" si="5"/>
        <v>2376985</v>
      </c>
      <c r="H18" s="32">
        <f t="shared" si="5"/>
        <v>0</v>
      </c>
      <c r="I18" s="32">
        <f t="shared" si="5"/>
        <v>73015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2225</v>
      </c>
      <c r="N18" s="44">
        <f t="shared" si="4"/>
        <v>7012271</v>
      </c>
      <c r="O18" s="45">
        <f t="shared" si="1"/>
        <v>545.61710239651416</v>
      </c>
      <c r="P18" s="10"/>
    </row>
    <row r="19" spans="1:16">
      <c r="A19" s="12"/>
      <c r="B19" s="25">
        <v>331.2</v>
      </c>
      <c r="C19" s="20" t="s">
        <v>22</v>
      </c>
      <c r="D19" s="46">
        <v>87654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87654</v>
      </c>
      <c r="O19" s="47">
        <f t="shared" si="1"/>
        <v>6.8202614379084965</v>
      </c>
      <c r="P19" s="9"/>
    </row>
    <row r="20" spans="1:16">
      <c r="A20" s="12"/>
      <c r="B20" s="25">
        <v>331.39</v>
      </c>
      <c r="C20" s="20" t="s">
        <v>27</v>
      </c>
      <c r="D20" s="46">
        <v>12906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12906</v>
      </c>
      <c r="O20" s="47">
        <f t="shared" si="1"/>
        <v>1.0042016806722689</v>
      </c>
      <c r="P20" s="9"/>
    </row>
    <row r="21" spans="1:16">
      <c r="A21" s="12"/>
      <c r="B21" s="25">
        <v>331.65</v>
      </c>
      <c r="C21" s="20" t="s">
        <v>28</v>
      </c>
      <c r="D21" s="46">
        <v>45609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45609</v>
      </c>
      <c r="O21" s="47">
        <f t="shared" si="1"/>
        <v>3.5487861811391221</v>
      </c>
      <c r="P21" s="9"/>
    </row>
    <row r="22" spans="1:16">
      <c r="A22" s="12"/>
      <c r="B22" s="25">
        <v>334.2</v>
      </c>
      <c r="C22" s="20" t="s">
        <v>89</v>
      </c>
      <c r="D22" s="46">
        <v>138665</v>
      </c>
      <c r="E22" s="46">
        <v>30767</v>
      </c>
      <c r="F22" s="46">
        <v>0</v>
      </c>
      <c r="G22" s="46">
        <v>440293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609725</v>
      </c>
      <c r="O22" s="47">
        <f t="shared" si="1"/>
        <v>47.442032368502957</v>
      </c>
      <c r="P22" s="9"/>
    </row>
    <row r="23" spans="1:16">
      <c r="A23" s="12"/>
      <c r="B23" s="25">
        <v>334.34</v>
      </c>
      <c r="C23" s="20" t="s">
        <v>90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73015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73015</v>
      </c>
      <c r="O23" s="47">
        <f t="shared" si="1"/>
        <v>5.6812169312169312</v>
      </c>
      <c r="P23" s="9"/>
    </row>
    <row r="24" spans="1:16">
      <c r="A24" s="12"/>
      <c r="B24" s="25">
        <v>334.35</v>
      </c>
      <c r="C24" s="20" t="s">
        <v>131</v>
      </c>
      <c r="D24" s="46">
        <v>0</v>
      </c>
      <c r="E24" s="46">
        <v>0</v>
      </c>
      <c r="F24" s="46">
        <v>0</v>
      </c>
      <c r="G24" s="46">
        <v>164830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164830</v>
      </c>
      <c r="O24" s="47">
        <f t="shared" si="1"/>
        <v>12.825241207594148</v>
      </c>
      <c r="P24" s="9"/>
    </row>
    <row r="25" spans="1:16">
      <c r="A25" s="12"/>
      <c r="B25" s="25">
        <v>334.49</v>
      </c>
      <c r="C25" s="20" t="s">
        <v>30</v>
      </c>
      <c r="D25" s="46">
        <v>0</v>
      </c>
      <c r="E25" s="46">
        <v>0</v>
      </c>
      <c r="F25" s="46">
        <v>0</v>
      </c>
      <c r="G25" s="46">
        <v>1331929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9" si="6">SUM(D25:M25)</f>
        <v>1331929</v>
      </c>
      <c r="O25" s="47">
        <f t="shared" si="1"/>
        <v>103.63593215063803</v>
      </c>
      <c r="P25" s="9"/>
    </row>
    <row r="26" spans="1:16">
      <c r="A26" s="12"/>
      <c r="B26" s="25">
        <v>334.5</v>
      </c>
      <c r="C26" s="20" t="s">
        <v>157</v>
      </c>
      <c r="D26" s="46">
        <v>0</v>
      </c>
      <c r="E26" s="46">
        <v>351768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351768</v>
      </c>
      <c r="O26" s="47">
        <f t="shared" si="1"/>
        <v>27.370681605975722</v>
      </c>
      <c r="P26" s="9"/>
    </row>
    <row r="27" spans="1:16">
      <c r="A27" s="12"/>
      <c r="B27" s="25">
        <v>334.7</v>
      </c>
      <c r="C27" s="20" t="s">
        <v>31</v>
      </c>
      <c r="D27" s="46">
        <v>26698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26698</v>
      </c>
      <c r="O27" s="47">
        <f t="shared" si="1"/>
        <v>2.0773420479302831</v>
      </c>
      <c r="P27" s="9"/>
    </row>
    <row r="28" spans="1:16">
      <c r="A28" s="12"/>
      <c r="B28" s="25">
        <v>334.89</v>
      </c>
      <c r="C28" s="20" t="s">
        <v>158</v>
      </c>
      <c r="D28" s="46">
        <v>0</v>
      </c>
      <c r="E28" s="46">
        <v>0</v>
      </c>
      <c r="F28" s="46">
        <v>0</v>
      </c>
      <c r="G28" s="46">
        <v>439933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439933</v>
      </c>
      <c r="O28" s="47">
        <f t="shared" si="1"/>
        <v>34.230703392468101</v>
      </c>
      <c r="P28" s="9"/>
    </row>
    <row r="29" spans="1:16">
      <c r="A29" s="12"/>
      <c r="B29" s="25">
        <v>335.12</v>
      </c>
      <c r="C29" s="20" t="s">
        <v>132</v>
      </c>
      <c r="D29" s="46">
        <v>231047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231047</v>
      </c>
      <c r="O29" s="47">
        <f t="shared" si="1"/>
        <v>17.977513227513228</v>
      </c>
      <c r="P29" s="9"/>
    </row>
    <row r="30" spans="1:16">
      <c r="A30" s="12"/>
      <c r="B30" s="25">
        <v>335.13</v>
      </c>
      <c r="C30" s="20" t="s">
        <v>133</v>
      </c>
      <c r="D30" s="46">
        <v>18807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18807</v>
      </c>
      <c r="O30" s="47">
        <f t="shared" si="1"/>
        <v>1.4633520074696544</v>
      </c>
      <c r="P30" s="9"/>
    </row>
    <row r="31" spans="1:16">
      <c r="A31" s="12"/>
      <c r="B31" s="25">
        <v>335.14</v>
      </c>
      <c r="C31" s="20" t="s">
        <v>134</v>
      </c>
      <c r="D31" s="46">
        <v>8925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8925</v>
      </c>
      <c r="O31" s="47">
        <f t="shared" si="1"/>
        <v>0.69444444444444442</v>
      </c>
      <c r="P31" s="9"/>
    </row>
    <row r="32" spans="1:16">
      <c r="A32" s="12"/>
      <c r="B32" s="25">
        <v>335.15</v>
      </c>
      <c r="C32" s="20" t="s">
        <v>135</v>
      </c>
      <c r="D32" s="46">
        <v>1594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1594</v>
      </c>
      <c r="O32" s="47">
        <f t="shared" si="1"/>
        <v>0.12402738873327109</v>
      </c>
      <c r="P32" s="9"/>
    </row>
    <row r="33" spans="1:16">
      <c r="A33" s="12"/>
      <c r="B33" s="25">
        <v>335.18</v>
      </c>
      <c r="C33" s="20" t="s">
        <v>136</v>
      </c>
      <c r="D33" s="46">
        <v>1390801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1390801</v>
      </c>
      <c r="O33" s="47">
        <f t="shared" si="1"/>
        <v>108.2166977902272</v>
      </c>
      <c r="P33" s="9"/>
    </row>
    <row r="34" spans="1:16">
      <c r="A34" s="12"/>
      <c r="B34" s="25">
        <v>335.19</v>
      </c>
      <c r="C34" s="20" t="s">
        <v>137</v>
      </c>
      <c r="D34" s="46">
        <v>139983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139983</v>
      </c>
      <c r="O34" s="47">
        <f t="shared" si="1"/>
        <v>10.891923436041083</v>
      </c>
      <c r="P34" s="9"/>
    </row>
    <row r="35" spans="1:16">
      <c r="A35" s="12"/>
      <c r="B35" s="25">
        <v>335.22</v>
      </c>
      <c r="C35" s="20" t="s">
        <v>38</v>
      </c>
      <c r="D35" s="46">
        <v>0</v>
      </c>
      <c r="E35" s="46">
        <v>101169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101169</v>
      </c>
      <c r="O35" s="47">
        <f t="shared" si="1"/>
        <v>7.8718487394957979</v>
      </c>
      <c r="P35" s="9"/>
    </row>
    <row r="36" spans="1:16">
      <c r="A36" s="12"/>
      <c r="B36" s="25">
        <v>335.49</v>
      </c>
      <c r="C36" s="20" t="s">
        <v>39</v>
      </c>
      <c r="D36" s="46">
        <v>0</v>
      </c>
      <c r="E36" s="46">
        <v>1302847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1302847</v>
      </c>
      <c r="O36" s="47">
        <f t="shared" si="1"/>
        <v>101.37309368191721</v>
      </c>
      <c r="P36" s="9"/>
    </row>
    <row r="37" spans="1:16">
      <c r="A37" s="12"/>
      <c r="B37" s="25">
        <v>335.8</v>
      </c>
      <c r="C37" s="20" t="s">
        <v>40</v>
      </c>
      <c r="D37" s="46">
        <v>131262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6"/>
        <v>131262</v>
      </c>
      <c r="O37" s="47">
        <f t="shared" ref="O37:O68" si="7">(N37/O$83)</f>
        <v>10.213352007469654</v>
      </c>
      <c r="P37" s="9"/>
    </row>
    <row r="38" spans="1:16">
      <c r="A38" s="12"/>
      <c r="B38" s="25">
        <v>335.9</v>
      </c>
      <c r="C38" s="20" t="s">
        <v>41</v>
      </c>
      <c r="D38" s="46">
        <v>223250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6"/>
        <v>223250</v>
      </c>
      <c r="O38" s="47">
        <f t="shared" si="7"/>
        <v>17.370837223778402</v>
      </c>
      <c r="P38" s="9"/>
    </row>
    <row r="39" spans="1:16">
      <c r="A39" s="12"/>
      <c r="B39" s="25">
        <v>336</v>
      </c>
      <c r="C39" s="20" t="s">
        <v>4</v>
      </c>
      <c r="D39" s="46">
        <v>213141</v>
      </c>
      <c r="E39" s="46">
        <v>48893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6"/>
        <v>262034</v>
      </c>
      <c r="O39" s="47">
        <f t="shared" si="7"/>
        <v>20.388577653283537</v>
      </c>
      <c r="P39" s="9"/>
    </row>
    <row r="40" spans="1:16">
      <c r="A40" s="12"/>
      <c r="B40" s="25">
        <v>337.2</v>
      </c>
      <c r="C40" s="20" t="s">
        <v>42</v>
      </c>
      <c r="D40" s="46">
        <v>32657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32657</v>
      </c>
      <c r="O40" s="47">
        <f t="shared" si="7"/>
        <v>2.5410052910052912</v>
      </c>
      <c r="P40" s="9"/>
    </row>
    <row r="41" spans="1:16">
      <c r="A41" s="12"/>
      <c r="B41" s="25">
        <v>337.3</v>
      </c>
      <c r="C41" s="20" t="s">
        <v>159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2225</v>
      </c>
      <c r="N41" s="46">
        <f>SUM(D41:M41)</f>
        <v>2225</v>
      </c>
      <c r="O41" s="47">
        <f t="shared" si="7"/>
        <v>0.17312480547774664</v>
      </c>
      <c r="P41" s="9"/>
    </row>
    <row r="42" spans="1:16">
      <c r="A42" s="12"/>
      <c r="B42" s="25">
        <v>338</v>
      </c>
      <c r="C42" s="20" t="s">
        <v>43</v>
      </c>
      <c r="D42" s="46">
        <v>21603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21603</v>
      </c>
      <c r="O42" s="47">
        <f t="shared" si="7"/>
        <v>1.680905695611578</v>
      </c>
      <c r="P42" s="9"/>
    </row>
    <row r="43" spans="1:16" ht="15.75">
      <c r="A43" s="29" t="s">
        <v>49</v>
      </c>
      <c r="B43" s="30"/>
      <c r="C43" s="31"/>
      <c r="D43" s="32">
        <f t="shared" ref="D43:M43" si="8">SUM(D44:D65)</f>
        <v>5998801</v>
      </c>
      <c r="E43" s="32">
        <f t="shared" si="8"/>
        <v>13755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506376</v>
      </c>
      <c r="J43" s="32">
        <f t="shared" si="8"/>
        <v>0</v>
      </c>
      <c r="K43" s="32">
        <f t="shared" si="8"/>
        <v>0</v>
      </c>
      <c r="L43" s="32">
        <f t="shared" si="8"/>
        <v>0</v>
      </c>
      <c r="M43" s="32">
        <f t="shared" si="8"/>
        <v>0</v>
      </c>
      <c r="N43" s="32">
        <f>SUM(D43:M43)</f>
        <v>6518932</v>
      </c>
      <c r="O43" s="45">
        <f t="shared" si="7"/>
        <v>507.23093681917209</v>
      </c>
      <c r="P43" s="10"/>
    </row>
    <row r="44" spans="1:16">
      <c r="A44" s="12"/>
      <c r="B44" s="25">
        <v>341.15</v>
      </c>
      <c r="C44" s="20" t="s">
        <v>138</v>
      </c>
      <c r="D44" s="46">
        <v>0</v>
      </c>
      <c r="E44" s="46">
        <v>13755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65" si="9">SUM(D44:M44)</f>
        <v>13755</v>
      </c>
      <c r="O44" s="47">
        <f t="shared" si="7"/>
        <v>1.0702614379084967</v>
      </c>
      <c r="P44" s="9"/>
    </row>
    <row r="45" spans="1:16">
      <c r="A45" s="12"/>
      <c r="B45" s="25">
        <v>341.51</v>
      </c>
      <c r="C45" s="20" t="s">
        <v>139</v>
      </c>
      <c r="D45" s="46">
        <v>81588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81588</v>
      </c>
      <c r="O45" s="47">
        <f t="shared" si="7"/>
        <v>6.3482726423902891</v>
      </c>
      <c r="P45" s="9"/>
    </row>
    <row r="46" spans="1:16">
      <c r="A46" s="12"/>
      <c r="B46" s="25">
        <v>341.52</v>
      </c>
      <c r="C46" s="20" t="s">
        <v>140</v>
      </c>
      <c r="D46" s="46">
        <v>9217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9217</v>
      </c>
      <c r="O46" s="47">
        <f t="shared" si="7"/>
        <v>0.71716464363523191</v>
      </c>
      <c r="P46" s="9"/>
    </row>
    <row r="47" spans="1:16">
      <c r="A47" s="12"/>
      <c r="B47" s="25">
        <v>341.53</v>
      </c>
      <c r="C47" s="20" t="s">
        <v>141</v>
      </c>
      <c r="D47" s="46">
        <v>35833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35833</v>
      </c>
      <c r="O47" s="47">
        <f t="shared" si="7"/>
        <v>2.7881263616557734</v>
      </c>
      <c r="P47" s="9"/>
    </row>
    <row r="48" spans="1:16">
      <c r="A48" s="12"/>
      <c r="B48" s="25">
        <v>341.55</v>
      </c>
      <c r="C48" s="20" t="s">
        <v>142</v>
      </c>
      <c r="D48" s="46">
        <v>153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153</v>
      </c>
      <c r="O48" s="47">
        <f t="shared" si="7"/>
        <v>1.1904761904761904E-2</v>
      </c>
      <c r="P48" s="9"/>
    </row>
    <row r="49" spans="1:16">
      <c r="A49" s="12"/>
      <c r="B49" s="25">
        <v>341.56</v>
      </c>
      <c r="C49" s="20" t="s">
        <v>143</v>
      </c>
      <c r="D49" s="46">
        <v>10068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10068</v>
      </c>
      <c r="O49" s="47">
        <f t="shared" si="7"/>
        <v>0.78338001867413631</v>
      </c>
      <c r="P49" s="9"/>
    </row>
    <row r="50" spans="1:16">
      <c r="A50" s="12"/>
      <c r="B50" s="25">
        <v>341.8</v>
      </c>
      <c r="C50" s="20" t="s">
        <v>144</v>
      </c>
      <c r="D50" s="46">
        <v>14345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14345</v>
      </c>
      <c r="O50" s="47">
        <f t="shared" si="7"/>
        <v>1.1161686896981016</v>
      </c>
      <c r="P50" s="9"/>
    </row>
    <row r="51" spans="1:16">
      <c r="A51" s="12"/>
      <c r="B51" s="25">
        <v>341.9</v>
      </c>
      <c r="C51" s="20" t="s">
        <v>145</v>
      </c>
      <c r="D51" s="46">
        <v>10730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10730</v>
      </c>
      <c r="O51" s="47">
        <f t="shared" si="7"/>
        <v>0.83488951136009959</v>
      </c>
      <c r="P51" s="9"/>
    </row>
    <row r="52" spans="1:16">
      <c r="A52" s="12"/>
      <c r="B52" s="25">
        <v>342.1</v>
      </c>
      <c r="C52" s="20" t="s">
        <v>59</v>
      </c>
      <c r="D52" s="46">
        <v>409222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409222</v>
      </c>
      <c r="O52" s="47">
        <f t="shared" si="7"/>
        <v>31.841114223467166</v>
      </c>
      <c r="P52" s="9"/>
    </row>
    <row r="53" spans="1:16">
      <c r="A53" s="12"/>
      <c r="B53" s="25">
        <v>342.3</v>
      </c>
      <c r="C53" s="20" t="s">
        <v>94</v>
      </c>
      <c r="D53" s="46">
        <v>4584412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4584412</v>
      </c>
      <c r="O53" s="47">
        <f t="shared" si="7"/>
        <v>356.70806100217862</v>
      </c>
      <c r="P53" s="9"/>
    </row>
    <row r="54" spans="1:16">
      <c r="A54" s="12"/>
      <c r="B54" s="25">
        <v>342.6</v>
      </c>
      <c r="C54" s="20" t="s">
        <v>60</v>
      </c>
      <c r="D54" s="46">
        <v>210305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210305</v>
      </c>
      <c r="O54" s="47">
        <f t="shared" si="7"/>
        <v>16.363600995953938</v>
      </c>
      <c r="P54" s="9"/>
    </row>
    <row r="55" spans="1:16">
      <c r="A55" s="12"/>
      <c r="B55" s="25">
        <v>343.4</v>
      </c>
      <c r="C55" s="20" t="s">
        <v>61</v>
      </c>
      <c r="D55" s="46">
        <v>46780</v>
      </c>
      <c r="E55" s="46">
        <v>0</v>
      </c>
      <c r="F55" s="46">
        <v>0</v>
      </c>
      <c r="G55" s="46">
        <v>0</v>
      </c>
      <c r="H55" s="46">
        <v>0</v>
      </c>
      <c r="I55" s="46">
        <v>506376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553156</v>
      </c>
      <c r="O55" s="47">
        <f t="shared" si="7"/>
        <v>43.040460628695925</v>
      </c>
      <c r="P55" s="9"/>
    </row>
    <row r="56" spans="1:16">
      <c r="A56" s="12"/>
      <c r="B56" s="25">
        <v>343.8</v>
      </c>
      <c r="C56" s="20" t="s">
        <v>62</v>
      </c>
      <c r="D56" s="46">
        <v>7150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7150</v>
      </c>
      <c r="O56" s="47">
        <f t="shared" si="7"/>
        <v>0.55633364456893863</v>
      </c>
      <c r="P56" s="9"/>
    </row>
    <row r="57" spans="1:16">
      <c r="A57" s="12"/>
      <c r="B57" s="25">
        <v>346.4</v>
      </c>
      <c r="C57" s="20" t="s">
        <v>63</v>
      </c>
      <c r="D57" s="46">
        <v>2135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2135</v>
      </c>
      <c r="O57" s="47">
        <f t="shared" si="7"/>
        <v>0.16612200435729849</v>
      </c>
      <c r="P57" s="9"/>
    </row>
    <row r="58" spans="1:16">
      <c r="A58" s="12"/>
      <c r="B58" s="25">
        <v>347.2</v>
      </c>
      <c r="C58" s="20" t="s">
        <v>98</v>
      </c>
      <c r="D58" s="46">
        <v>5888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5888</v>
      </c>
      <c r="O58" s="47">
        <f t="shared" si="7"/>
        <v>0.45813881107998755</v>
      </c>
      <c r="P58" s="9"/>
    </row>
    <row r="59" spans="1:16">
      <c r="A59" s="12"/>
      <c r="B59" s="25">
        <v>348.11</v>
      </c>
      <c r="C59" s="20" t="s">
        <v>146</v>
      </c>
      <c r="D59" s="46">
        <v>138778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138778</v>
      </c>
      <c r="O59" s="47">
        <f t="shared" si="7"/>
        <v>10.798163709928415</v>
      </c>
      <c r="P59" s="9"/>
    </row>
    <row r="60" spans="1:16">
      <c r="A60" s="12"/>
      <c r="B60" s="25">
        <v>348.12</v>
      </c>
      <c r="C60" s="20" t="s">
        <v>147</v>
      </c>
      <c r="D60" s="46">
        <v>25905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25905</v>
      </c>
      <c r="O60" s="47">
        <f t="shared" si="7"/>
        <v>2.0156395891690009</v>
      </c>
      <c r="P60" s="9"/>
    </row>
    <row r="61" spans="1:16">
      <c r="A61" s="12"/>
      <c r="B61" s="25">
        <v>348.13</v>
      </c>
      <c r="C61" s="20" t="s">
        <v>148</v>
      </c>
      <c r="D61" s="46">
        <v>93315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93315</v>
      </c>
      <c r="O61" s="47">
        <f t="shared" si="7"/>
        <v>7.2607376283846872</v>
      </c>
      <c r="P61" s="9"/>
    </row>
    <row r="62" spans="1:16">
      <c r="A62" s="12"/>
      <c r="B62" s="25">
        <v>348.14</v>
      </c>
      <c r="C62" s="20" t="s">
        <v>149</v>
      </c>
      <c r="D62" s="46">
        <v>67090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67090</v>
      </c>
      <c r="O62" s="47">
        <f t="shared" si="7"/>
        <v>5.2201991907874259</v>
      </c>
      <c r="P62" s="9"/>
    </row>
    <row r="63" spans="1:16">
      <c r="A63" s="12"/>
      <c r="B63" s="25">
        <v>348.88</v>
      </c>
      <c r="C63" s="20" t="s">
        <v>150</v>
      </c>
      <c r="D63" s="46">
        <v>50690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9"/>
        <v>50690</v>
      </c>
      <c r="O63" s="47">
        <f t="shared" si="7"/>
        <v>3.9441332088390912</v>
      </c>
      <c r="P63" s="9"/>
    </row>
    <row r="64" spans="1:16">
      <c r="A64" s="12"/>
      <c r="B64" s="25">
        <v>348.99</v>
      </c>
      <c r="C64" s="20" t="s">
        <v>151</v>
      </c>
      <c r="D64" s="46">
        <v>103530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9"/>
        <v>103530</v>
      </c>
      <c r="O64" s="47">
        <f t="shared" si="7"/>
        <v>8.0555555555555554</v>
      </c>
      <c r="P64" s="9"/>
    </row>
    <row r="65" spans="1:16">
      <c r="A65" s="12"/>
      <c r="B65" s="25">
        <v>349</v>
      </c>
      <c r="C65" s="20" t="s">
        <v>1</v>
      </c>
      <c r="D65" s="46">
        <v>91667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9"/>
        <v>91667</v>
      </c>
      <c r="O65" s="47">
        <f t="shared" si="7"/>
        <v>7.132508558979147</v>
      </c>
      <c r="P65" s="9"/>
    </row>
    <row r="66" spans="1:16" ht="15.75">
      <c r="A66" s="29" t="s">
        <v>50</v>
      </c>
      <c r="B66" s="30"/>
      <c r="C66" s="31"/>
      <c r="D66" s="32">
        <f t="shared" ref="D66:M66" si="10">SUM(D67:D72)</f>
        <v>103421</v>
      </c>
      <c r="E66" s="32">
        <f t="shared" si="10"/>
        <v>131218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0</v>
      </c>
      <c r="J66" s="32">
        <f t="shared" si="10"/>
        <v>0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ref="N66:N81" si="11">SUM(D66:M66)</f>
        <v>234639</v>
      </c>
      <c r="O66" s="45">
        <f t="shared" si="7"/>
        <v>18.25700280112045</v>
      </c>
      <c r="P66" s="10"/>
    </row>
    <row r="67" spans="1:16">
      <c r="A67" s="13"/>
      <c r="B67" s="39">
        <v>351.1</v>
      </c>
      <c r="C67" s="21" t="s">
        <v>68</v>
      </c>
      <c r="D67" s="46">
        <v>54491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54491</v>
      </c>
      <c r="O67" s="47">
        <f t="shared" si="7"/>
        <v>4.2398848428260196</v>
      </c>
      <c r="P67" s="9"/>
    </row>
    <row r="68" spans="1:16">
      <c r="A68" s="13"/>
      <c r="B68" s="39">
        <v>351.7</v>
      </c>
      <c r="C68" s="21" t="s">
        <v>160</v>
      </c>
      <c r="D68" s="46">
        <v>33841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33841</v>
      </c>
      <c r="O68" s="47">
        <f t="shared" si="7"/>
        <v>2.6331310301898538</v>
      </c>
      <c r="P68" s="9"/>
    </row>
    <row r="69" spans="1:16">
      <c r="A69" s="13"/>
      <c r="B69" s="39">
        <v>351.8</v>
      </c>
      <c r="C69" s="21" t="s">
        <v>152</v>
      </c>
      <c r="D69" s="46">
        <v>0</v>
      </c>
      <c r="E69" s="46">
        <v>36370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36370</v>
      </c>
      <c r="O69" s="47">
        <f t="shared" ref="O69:O81" si="12">(N69/O$83)</f>
        <v>2.8299097416744474</v>
      </c>
      <c r="P69" s="9"/>
    </row>
    <row r="70" spans="1:16">
      <c r="A70" s="13"/>
      <c r="B70" s="39">
        <v>352</v>
      </c>
      <c r="C70" s="21" t="s">
        <v>70</v>
      </c>
      <c r="D70" s="46">
        <v>4662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4662</v>
      </c>
      <c r="O70" s="47">
        <f t="shared" si="12"/>
        <v>0.36274509803921567</v>
      </c>
      <c r="P70" s="9"/>
    </row>
    <row r="71" spans="1:16">
      <c r="A71" s="13"/>
      <c r="B71" s="39">
        <v>355</v>
      </c>
      <c r="C71" s="21" t="s">
        <v>100</v>
      </c>
      <c r="D71" s="46">
        <v>0</v>
      </c>
      <c r="E71" s="46">
        <v>94848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94848</v>
      </c>
      <c r="O71" s="47">
        <f t="shared" si="12"/>
        <v>7.3800186741363216</v>
      </c>
      <c r="P71" s="9"/>
    </row>
    <row r="72" spans="1:16">
      <c r="A72" s="13"/>
      <c r="B72" s="39">
        <v>359</v>
      </c>
      <c r="C72" s="21" t="s">
        <v>101</v>
      </c>
      <c r="D72" s="46">
        <v>10427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10427</v>
      </c>
      <c r="O72" s="47">
        <f t="shared" si="12"/>
        <v>0.81131341425459069</v>
      </c>
      <c r="P72" s="9"/>
    </row>
    <row r="73" spans="1:16" ht="15.75">
      <c r="A73" s="29" t="s">
        <v>5</v>
      </c>
      <c r="B73" s="30"/>
      <c r="C73" s="31"/>
      <c r="D73" s="32">
        <f t="shared" ref="D73:M73" si="13">SUM(D74:D78)</f>
        <v>40409</v>
      </c>
      <c r="E73" s="32">
        <f t="shared" si="13"/>
        <v>165445</v>
      </c>
      <c r="F73" s="32">
        <f t="shared" si="13"/>
        <v>0</v>
      </c>
      <c r="G73" s="32">
        <f t="shared" si="13"/>
        <v>1680</v>
      </c>
      <c r="H73" s="32">
        <f t="shared" si="13"/>
        <v>0</v>
      </c>
      <c r="I73" s="32">
        <f t="shared" si="13"/>
        <v>710</v>
      </c>
      <c r="J73" s="32">
        <f t="shared" si="13"/>
        <v>0</v>
      </c>
      <c r="K73" s="32">
        <f t="shared" si="13"/>
        <v>0</v>
      </c>
      <c r="L73" s="32">
        <f t="shared" si="13"/>
        <v>0</v>
      </c>
      <c r="M73" s="32">
        <f t="shared" si="13"/>
        <v>22</v>
      </c>
      <c r="N73" s="32">
        <f t="shared" si="11"/>
        <v>208266</v>
      </c>
      <c r="O73" s="45">
        <f t="shared" si="12"/>
        <v>16.204948646125118</v>
      </c>
      <c r="P73" s="10"/>
    </row>
    <row r="74" spans="1:16">
      <c r="A74" s="12"/>
      <c r="B74" s="25">
        <v>361.1</v>
      </c>
      <c r="C74" s="20" t="s">
        <v>71</v>
      </c>
      <c r="D74" s="46">
        <v>9991</v>
      </c>
      <c r="E74" s="46">
        <v>2924</v>
      </c>
      <c r="F74" s="46">
        <v>0</v>
      </c>
      <c r="G74" s="46">
        <v>1680</v>
      </c>
      <c r="H74" s="46">
        <v>0</v>
      </c>
      <c r="I74" s="46">
        <v>710</v>
      </c>
      <c r="J74" s="46">
        <v>0</v>
      </c>
      <c r="K74" s="46">
        <v>0</v>
      </c>
      <c r="L74" s="46">
        <v>0</v>
      </c>
      <c r="M74" s="46">
        <v>22</v>
      </c>
      <c r="N74" s="46">
        <f t="shared" si="11"/>
        <v>15327</v>
      </c>
      <c r="O74" s="47">
        <f t="shared" si="12"/>
        <v>1.1925770308123249</v>
      </c>
      <c r="P74" s="9"/>
    </row>
    <row r="75" spans="1:16">
      <c r="A75" s="12"/>
      <c r="B75" s="25">
        <v>362</v>
      </c>
      <c r="C75" s="20" t="s">
        <v>72</v>
      </c>
      <c r="D75" s="46">
        <v>3137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1"/>
        <v>3137</v>
      </c>
      <c r="O75" s="47">
        <f t="shared" si="12"/>
        <v>0.24408652349828822</v>
      </c>
      <c r="P75" s="9"/>
    </row>
    <row r="76" spans="1:16">
      <c r="A76" s="12"/>
      <c r="B76" s="25">
        <v>364</v>
      </c>
      <c r="C76" s="20" t="s">
        <v>153</v>
      </c>
      <c r="D76" s="46">
        <v>49</v>
      </c>
      <c r="E76" s="46">
        <v>13299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1"/>
        <v>13348</v>
      </c>
      <c r="O76" s="47">
        <f t="shared" si="12"/>
        <v>1.0385932150638033</v>
      </c>
      <c r="P76" s="9"/>
    </row>
    <row r="77" spans="1:16">
      <c r="A77" s="12"/>
      <c r="B77" s="25">
        <v>366</v>
      </c>
      <c r="C77" s="20" t="s">
        <v>75</v>
      </c>
      <c r="D77" s="46">
        <v>0</v>
      </c>
      <c r="E77" s="46">
        <v>19515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1"/>
        <v>19515</v>
      </c>
      <c r="O77" s="47">
        <f t="shared" si="12"/>
        <v>1.5184407096171801</v>
      </c>
      <c r="P77" s="9"/>
    </row>
    <row r="78" spans="1:16">
      <c r="A78" s="12"/>
      <c r="B78" s="25">
        <v>369.9</v>
      </c>
      <c r="C78" s="20" t="s">
        <v>76</v>
      </c>
      <c r="D78" s="46">
        <v>27232</v>
      </c>
      <c r="E78" s="46">
        <v>129707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1"/>
        <v>156939</v>
      </c>
      <c r="O78" s="47">
        <f t="shared" si="12"/>
        <v>12.21125116713352</v>
      </c>
      <c r="P78" s="9"/>
    </row>
    <row r="79" spans="1:16" ht="15.75">
      <c r="A79" s="29" t="s">
        <v>51</v>
      </c>
      <c r="B79" s="30"/>
      <c r="C79" s="31"/>
      <c r="D79" s="32">
        <f t="shared" ref="D79:M79" si="14">SUM(D80:D80)</f>
        <v>1421955</v>
      </c>
      <c r="E79" s="32">
        <f t="shared" si="14"/>
        <v>6504</v>
      </c>
      <c r="F79" s="32">
        <f t="shared" si="14"/>
        <v>0</v>
      </c>
      <c r="G79" s="32">
        <f t="shared" si="14"/>
        <v>0</v>
      </c>
      <c r="H79" s="32">
        <f t="shared" si="14"/>
        <v>0</v>
      </c>
      <c r="I79" s="32">
        <f t="shared" si="14"/>
        <v>0</v>
      </c>
      <c r="J79" s="32">
        <f t="shared" si="14"/>
        <v>0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 t="shared" si="11"/>
        <v>1428459</v>
      </c>
      <c r="O79" s="45">
        <f t="shared" si="12"/>
        <v>111.14682539682539</v>
      </c>
      <c r="P79" s="9"/>
    </row>
    <row r="80" spans="1:16" ht="15.75" thickBot="1">
      <c r="A80" s="12"/>
      <c r="B80" s="25">
        <v>381</v>
      </c>
      <c r="C80" s="20" t="s">
        <v>77</v>
      </c>
      <c r="D80" s="46">
        <v>1421955</v>
      </c>
      <c r="E80" s="46">
        <v>6504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1"/>
        <v>1428459</v>
      </c>
      <c r="O80" s="47">
        <f t="shared" si="12"/>
        <v>111.14682539682539</v>
      </c>
      <c r="P80" s="9"/>
    </row>
    <row r="81" spans="1:119" ht="16.5" thickBot="1">
      <c r="A81" s="14" t="s">
        <v>66</v>
      </c>
      <c r="B81" s="23"/>
      <c r="C81" s="22"/>
      <c r="D81" s="15">
        <f t="shared" ref="D81:M81" si="15">SUM(D5,D13,D18,D43,D66,D73,D79)</f>
        <v>15690241</v>
      </c>
      <c r="E81" s="15">
        <f t="shared" si="15"/>
        <v>3918065</v>
      </c>
      <c r="F81" s="15">
        <f t="shared" si="15"/>
        <v>0</v>
      </c>
      <c r="G81" s="15">
        <f t="shared" si="15"/>
        <v>2806618</v>
      </c>
      <c r="H81" s="15">
        <f t="shared" si="15"/>
        <v>0</v>
      </c>
      <c r="I81" s="15">
        <f t="shared" si="15"/>
        <v>580101</v>
      </c>
      <c r="J81" s="15">
        <f t="shared" si="15"/>
        <v>0</v>
      </c>
      <c r="K81" s="15">
        <f t="shared" si="15"/>
        <v>0</v>
      </c>
      <c r="L81" s="15">
        <f t="shared" si="15"/>
        <v>0</v>
      </c>
      <c r="M81" s="15">
        <f t="shared" si="15"/>
        <v>2247</v>
      </c>
      <c r="N81" s="15">
        <f t="shared" si="11"/>
        <v>22997272</v>
      </c>
      <c r="O81" s="38">
        <f t="shared" si="12"/>
        <v>1789.3924680983505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0"/>
      <c r="B83" s="41"/>
      <c r="C83" s="41"/>
      <c r="D83" s="42"/>
      <c r="E83" s="42"/>
      <c r="F83" s="42"/>
      <c r="G83" s="42"/>
      <c r="H83" s="42"/>
      <c r="I83" s="42"/>
      <c r="J83" s="42"/>
      <c r="K83" s="42"/>
      <c r="L83" s="119" t="s">
        <v>161</v>
      </c>
      <c r="M83" s="119"/>
      <c r="N83" s="119"/>
      <c r="O83" s="43">
        <v>12852</v>
      </c>
    </row>
    <row r="84" spans="1:119">
      <c r="A84" s="120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8"/>
    </row>
    <row r="85" spans="1:119" ht="15.75" customHeight="1" thickBot="1">
      <c r="A85" s="121" t="s">
        <v>109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1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5294810</v>
      </c>
      <c r="E5" s="27">
        <f t="shared" si="0"/>
        <v>1364181</v>
      </c>
      <c r="F5" s="27">
        <f t="shared" si="0"/>
        <v>0</v>
      </c>
      <c r="G5" s="27">
        <f t="shared" si="0"/>
        <v>401594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7060585</v>
      </c>
      <c r="O5" s="33">
        <f t="shared" ref="O5:O36" si="1">(N5/O$78)</f>
        <v>557.79625533259593</v>
      </c>
      <c r="P5" s="6"/>
    </row>
    <row r="6" spans="1:133">
      <c r="A6" s="12"/>
      <c r="B6" s="25">
        <v>311</v>
      </c>
      <c r="C6" s="20" t="s">
        <v>3</v>
      </c>
      <c r="D6" s="46">
        <v>5191194</v>
      </c>
      <c r="E6" s="46">
        <v>1077066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6268260</v>
      </c>
      <c r="O6" s="47">
        <f t="shared" si="1"/>
        <v>495.20145362616529</v>
      </c>
      <c r="P6" s="9"/>
    </row>
    <row r="7" spans="1:133">
      <c r="A7" s="12"/>
      <c r="B7" s="25">
        <v>312.10000000000002</v>
      </c>
      <c r="C7" s="20" t="s">
        <v>12</v>
      </c>
      <c r="D7" s="46">
        <v>12926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12926</v>
      </c>
      <c r="O7" s="47">
        <f t="shared" si="1"/>
        <v>1.0211723811028599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45356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45356</v>
      </c>
      <c r="O8" s="47">
        <f t="shared" si="1"/>
        <v>3.5831884973929529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241759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241759</v>
      </c>
      <c r="O9" s="47">
        <f t="shared" si="1"/>
        <v>19.099304787486176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401594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401594</v>
      </c>
      <c r="O10" s="47">
        <f t="shared" si="1"/>
        <v>31.726497076947386</v>
      </c>
      <c r="P10" s="9"/>
    </row>
    <row r="11" spans="1:133">
      <c r="A11" s="12"/>
      <c r="B11" s="25">
        <v>314.10000000000002</v>
      </c>
      <c r="C11" s="20" t="s">
        <v>16</v>
      </c>
      <c r="D11" s="46">
        <v>29391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29391</v>
      </c>
      <c r="O11" s="47">
        <f t="shared" si="1"/>
        <v>2.3219307947543055</v>
      </c>
      <c r="P11" s="9"/>
    </row>
    <row r="12" spans="1:133">
      <c r="A12" s="12"/>
      <c r="B12" s="25">
        <v>315</v>
      </c>
      <c r="C12" s="20" t="s">
        <v>130</v>
      </c>
      <c r="D12" s="46">
        <v>61299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61299</v>
      </c>
      <c r="O12" s="47">
        <f t="shared" si="1"/>
        <v>4.8427081687470377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SUM(D14:D14)</f>
        <v>0</v>
      </c>
      <c r="E13" s="32">
        <f t="shared" si="3"/>
        <v>104007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4">
        <f t="shared" ref="N13:N22" si="4">SUM(D13:M13)</f>
        <v>104007</v>
      </c>
      <c r="O13" s="45">
        <f t="shared" si="1"/>
        <v>8.2167009006162104</v>
      </c>
      <c r="P13" s="10"/>
    </row>
    <row r="14" spans="1:133">
      <c r="A14" s="12"/>
      <c r="B14" s="25">
        <v>322</v>
      </c>
      <c r="C14" s="20" t="s">
        <v>0</v>
      </c>
      <c r="D14" s="46">
        <v>0</v>
      </c>
      <c r="E14" s="46">
        <v>104007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104007</v>
      </c>
      <c r="O14" s="47">
        <f t="shared" si="1"/>
        <v>8.2167009006162104</v>
      </c>
      <c r="P14" s="9"/>
    </row>
    <row r="15" spans="1:133" ht="15.75">
      <c r="A15" s="29" t="s">
        <v>23</v>
      </c>
      <c r="B15" s="30"/>
      <c r="C15" s="31"/>
      <c r="D15" s="32">
        <f t="shared" ref="D15:M15" si="5">SUM(D16:D38)</f>
        <v>3009854</v>
      </c>
      <c r="E15" s="32">
        <f t="shared" si="5"/>
        <v>1677352</v>
      </c>
      <c r="F15" s="32">
        <f t="shared" si="5"/>
        <v>0</v>
      </c>
      <c r="G15" s="32">
        <f t="shared" si="5"/>
        <v>1007136</v>
      </c>
      <c r="H15" s="32">
        <f t="shared" si="5"/>
        <v>0</v>
      </c>
      <c r="I15" s="32">
        <f t="shared" si="5"/>
        <v>60864</v>
      </c>
      <c r="J15" s="32">
        <f t="shared" si="5"/>
        <v>0</v>
      </c>
      <c r="K15" s="32">
        <f t="shared" si="5"/>
        <v>0</v>
      </c>
      <c r="L15" s="32">
        <f t="shared" si="5"/>
        <v>0</v>
      </c>
      <c r="M15" s="32">
        <f t="shared" si="5"/>
        <v>0</v>
      </c>
      <c r="N15" s="44">
        <f t="shared" si="4"/>
        <v>5755206</v>
      </c>
      <c r="O15" s="45">
        <f t="shared" si="1"/>
        <v>454.66945805024488</v>
      </c>
      <c r="P15" s="10"/>
    </row>
    <row r="16" spans="1:133">
      <c r="A16" s="12"/>
      <c r="B16" s="25">
        <v>331.2</v>
      </c>
      <c r="C16" s="20" t="s">
        <v>22</v>
      </c>
      <c r="D16" s="46">
        <v>81512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81512</v>
      </c>
      <c r="O16" s="47">
        <f t="shared" si="1"/>
        <v>6.4395639121504189</v>
      </c>
      <c r="P16" s="9"/>
    </row>
    <row r="17" spans="1:16">
      <c r="A17" s="12"/>
      <c r="B17" s="25">
        <v>331.39</v>
      </c>
      <c r="C17" s="20" t="s">
        <v>27</v>
      </c>
      <c r="D17" s="46">
        <v>149993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149993</v>
      </c>
      <c r="O17" s="47">
        <f t="shared" si="1"/>
        <v>11.84966029388529</v>
      </c>
      <c r="P17" s="9"/>
    </row>
    <row r="18" spans="1:16">
      <c r="A18" s="12"/>
      <c r="B18" s="25">
        <v>331.65</v>
      </c>
      <c r="C18" s="20" t="s">
        <v>28</v>
      </c>
      <c r="D18" s="46">
        <v>34050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34050</v>
      </c>
      <c r="O18" s="47">
        <f t="shared" si="1"/>
        <v>2.6899984199715594</v>
      </c>
      <c r="P18" s="9"/>
    </row>
    <row r="19" spans="1:16">
      <c r="A19" s="12"/>
      <c r="B19" s="25">
        <v>334.1</v>
      </c>
      <c r="C19" s="20" t="s">
        <v>26</v>
      </c>
      <c r="D19" s="46">
        <v>0</v>
      </c>
      <c r="E19" s="46">
        <v>0</v>
      </c>
      <c r="F19" s="46">
        <v>0</v>
      </c>
      <c r="G19" s="46">
        <v>31175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31175</v>
      </c>
      <c r="O19" s="47">
        <f t="shared" si="1"/>
        <v>2.4628693316479695</v>
      </c>
      <c r="P19" s="9"/>
    </row>
    <row r="20" spans="1:16">
      <c r="A20" s="12"/>
      <c r="B20" s="25">
        <v>334.2</v>
      </c>
      <c r="C20" s="20" t="s">
        <v>89</v>
      </c>
      <c r="D20" s="46">
        <v>131951</v>
      </c>
      <c r="E20" s="46">
        <v>137929</v>
      </c>
      <c r="F20" s="46">
        <v>0</v>
      </c>
      <c r="G20" s="46">
        <v>354535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624415</v>
      </c>
      <c r="O20" s="47">
        <f t="shared" si="1"/>
        <v>49.329672934112814</v>
      </c>
      <c r="P20" s="9"/>
    </row>
    <row r="21" spans="1:16">
      <c r="A21" s="12"/>
      <c r="B21" s="25">
        <v>334.34</v>
      </c>
      <c r="C21" s="20" t="s">
        <v>90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60864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60864</v>
      </c>
      <c r="O21" s="47">
        <f t="shared" si="1"/>
        <v>4.8083425501659027</v>
      </c>
      <c r="P21" s="9"/>
    </row>
    <row r="22" spans="1:16">
      <c r="A22" s="12"/>
      <c r="B22" s="25">
        <v>334.35</v>
      </c>
      <c r="C22" s="20" t="s">
        <v>131</v>
      </c>
      <c r="D22" s="46">
        <v>0</v>
      </c>
      <c r="E22" s="46">
        <v>0</v>
      </c>
      <c r="F22" s="46">
        <v>0</v>
      </c>
      <c r="G22" s="46">
        <v>571334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571334</v>
      </c>
      <c r="O22" s="47">
        <f t="shared" si="1"/>
        <v>45.136198451572128</v>
      </c>
      <c r="P22" s="9"/>
    </row>
    <row r="23" spans="1:16">
      <c r="A23" s="12"/>
      <c r="B23" s="25">
        <v>334.39</v>
      </c>
      <c r="C23" s="20" t="s">
        <v>29</v>
      </c>
      <c r="D23" s="46">
        <v>0</v>
      </c>
      <c r="E23" s="46">
        <v>116843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36" si="6">SUM(D23:M23)</f>
        <v>116843</v>
      </c>
      <c r="O23" s="47">
        <f t="shared" si="1"/>
        <v>9.2307631537367669</v>
      </c>
      <c r="P23" s="9"/>
    </row>
    <row r="24" spans="1:16">
      <c r="A24" s="12"/>
      <c r="B24" s="25">
        <v>334.49</v>
      </c>
      <c r="C24" s="20" t="s">
        <v>30</v>
      </c>
      <c r="D24" s="46">
        <v>0</v>
      </c>
      <c r="E24" s="46">
        <v>0</v>
      </c>
      <c r="F24" s="46">
        <v>0</v>
      </c>
      <c r="G24" s="46">
        <v>50092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50092</v>
      </c>
      <c r="O24" s="47">
        <f t="shared" si="1"/>
        <v>3.957339232106178</v>
      </c>
      <c r="P24" s="9"/>
    </row>
    <row r="25" spans="1:16">
      <c r="A25" s="12"/>
      <c r="B25" s="25">
        <v>334.7</v>
      </c>
      <c r="C25" s="20" t="s">
        <v>31</v>
      </c>
      <c r="D25" s="46">
        <v>19441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19441</v>
      </c>
      <c r="O25" s="47">
        <f t="shared" si="1"/>
        <v>1.5358666455996208</v>
      </c>
      <c r="P25" s="9"/>
    </row>
    <row r="26" spans="1:16">
      <c r="A26" s="12"/>
      <c r="B26" s="25">
        <v>335.12</v>
      </c>
      <c r="C26" s="20" t="s">
        <v>132</v>
      </c>
      <c r="D26" s="46">
        <v>299025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299025</v>
      </c>
      <c r="O26" s="47">
        <f t="shared" si="1"/>
        <v>23.623400221203983</v>
      </c>
      <c r="P26" s="9"/>
    </row>
    <row r="27" spans="1:16">
      <c r="A27" s="12"/>
      <c r="B27" s="25">
        <v>335.13</v>
      </c>
      <c r="C27" s="20" t="s">
        <v>133</v>
      </c>
      <c r="D27" s="46">
        <v>21340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21340</v>
      </c>
      <c r="O27" s="47">
        <f t="shared" si="1"/>
        <v>1.6858903460262284</v>
      </c>
      <c r="P27" s="9"/>
    </row>
    <row r="28" spans="1:16">
      <c r="A28" s="12"/>
      <c r="B28" s="25">
        <v>335.14</v>
      </c>
      <c r="C28" s="20" t="s">
        <v>134</v>
      </c>
      <c r="D28" s="46">
        <v>8302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8302</v>
      </c>
      <c r="O28" s="47">
        <f t="shared" si="1"/>
        <v>0.65586980565650177</v>
      </c>
      <c r="P28" s="9"/>
    </row>
    <row r="29" spans="1:16">
      <c r="A29" s="12"/>
      <c r="B29" s="25">
        <v>335.15</v>
      </c>
      <c r="C29" s="20" t="s">
        <v>135</v>
      </c>
      <c r="D29" s="46">
        <v>1362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1362</v>
      </c>
      <c r="O29" s="47">
        <f t="shared" si="1"/>
        <v>0.10759993679886239</v>
      </c>
      <c r="P29" s="9"/>
    </row>
    <row r="30" spans="1:16">
      <c r="A30" s="12"/>
      <c r="B30" s="25">
        <v>335.18</v>
      </c>
      <c r="C30" s="20" t="s">
        <v>136</v>
      </c>
      <c r="D30" s="46">
        <v>1294583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1294583</v>
      </c>
      <c r="O30" s="47">
        <f t="shared" si="1"/>
        <v>102.27389793016275</v>
      </c>
      <c r="P30" s="9"/>
    </row>
    <row r="31" spans="1:16">
      <c r="A31" s="12"/>
      <c r="B31" s="25">
        <v>335.19</v>
      </c>
      <c r="C31" s="20" t="s">
        <v>137</v>
      </c>
      <c r="D31" s="46">
        <v>92427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92427</v>
      </c>
      <c r="O31" s="47">
        <f t="shared" si="1"/>
        <v>7.3018644335598042</v>
      </c>
      <c r="P31" s="9"/>
    </row>
    <row r="32" spans="1:16">
      <c r="A32" s="12"/>
      <c r="B32" s="25">
        <v>335.22</v>
      </c>
      <c r="C32" s="20" t="s">
        <v>38</v>
      </c>
      <c r="D32" s="46">
        <v>0</v>
      </c>
      <c r="E32" s="46">
        <v>109852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109852</v>
      </c>
      <c r="O32" s="47">
        <f t="shared" si="1"/>
        <v>8.6784642123558218</v>
      </c>
      <c r="P32" s="9"/>
    </row>
    <row r="33" spans="1:16">
      <c r="A33" s="12"/>
      <c r="B33" s="25">
        <v>335.49</v>
      </c>
      <c r="C33" s="20" t="s">
        <v>39</v>
      </c>
      <c r="D33" s="46">
        <v>0</v>
      </c>
      <c r="E33" s="46">
        <v>1258622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1258622</v>
      </c>
      <c r="O33" s="47">
        <f t="shared" si="1"/>
        <v>99.432927792700269</v>
      </c>
      <c r="P33" s="9"/>
    </row>
    <row r="34" spans="1:16">
      <c r="A34" s="12"/>
      <c r="B34" s="25">
        <v>335.8</v>
      </c>
      <c r="C34" s="20" t="s">
        <v>40</v>
      </c>
      <c r="D34" s="46">
        <v>355866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355866</v>
      </c>
      <c r="O34" s="47">
        <f t="shared" si="1"/>
        <v>28.11392005056091</v>
      </c>
      <c r="P34" s="9"/>
    </row>
    <row r="35" spans="1:16">
      <c r="A35" s="12"/>
      <c r="B35" s="25">
        <v>335.9</v>
      </c>
      <c r="C35" s="20" t="s">
        <v>41</v>
      </c>
      <c r="D35" s="46">
        <v>223250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223250</v>
      </c>
      <c r="O35" s="47">
        <f t="shared" si="1"/>
        <v>17.637067467214411</v>
      </c>
      <c r="P35" s="9"/>
    </row>
    <row r="36" spans="1:16">
      <c r="A36" s="12"/>
      <c r="B36" s="25">
        <v>336</v>
      </c>
      <c r="C36" s="20" t="s">
        <v>4</v>
      </c>
      <c r="D36" s="46">
        <v>246137</v>
      </c>
      <c r="E36" s="46">
        <v>54106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300243</v>
      </c>
      <c r="O36" s="47">
        <f t="shared" si="1"/>
        <v>23.719623953231157</v>
      </c>
      <c r="P36" s="9"/>
    </row>
    <row r="37" spans="1:16">
      <c r="A37" s="12"/>
      <c r="B37" s="25">
        <v>337.2</v>
      </c>
      <c r="C37" s="20" t="s">
        <v>42</v>
      </c>
      <c r="D37" s="46">
        <v>29901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29901</v>
      </c>
      <c r="O37" s="47">
        <f t="shared" ref="O37:O68" si="7">(N37/O$78)</f>
        <v>2.3622215199873597</v>
      </c>
      <c r="P37" s="9"/>
    </row>
    <row r="38" spans="1:16">
      <c r="A38" s="12"/>
      <c r="B38" s="25">
        <v>338</v>
      </c>
      <c r="C38" s="20" t="s">
        <v>43</v>
      </c>
      <c r="D38" s="46">
        <v>20714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20714</v>
      </c>
      <c r="O38" s="47">
        <f t="shared" si="7"/>
        <v>1.636435455838205</v>
      </c>
      <c r="P38" s="9"/>
    </row>
    <row r="39" spans="1:16" ht="15.75">
      <c r="A39" s="29" t="s">
        <v>49</v>
      </c>
      <c r="B39" s="30"/>
      <c r="C39" s="31"/>
      <c r="D39" s="32">
        <f t="shared" ref="D39:M39" si="8">SUM(D40:D62)</f>
        <v>6952322</v>
      </c>
      <c r="E39" s="32">
        <f t="shared" si="8"/>
        <v>13599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412653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2225</v>
      </c>
      <c r="N39" s="32">
        <f>SUM(D39:M39)</f>
        <v>7380799</v>
      </c>
      <c r="O39" s="45">
        <f t="shared" si="7"/>
        <v>583.0936166851003</v>
      </c>
      <c r="P39" s="10"/>
    </row>
    <row r="40" spans="1:16">
      <c r="A40" s="12"/>
      <c r="B40" s="25">
        <v>341.15</v>
      </c>
      <c r="C40" s="20" t="s">
        <v>138</v>
      </c>
      <c r="D40" s="46">
        <v>0</v>
      </c>
      <c r="E40" s="46">
        <v>13599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62" si="9">SUM(D40:M40)</f>
        <v>13599</v>
      </c>
      <c r="O40" s="47">
        <f t="shared" si="7"/>
        <v>1.0743403381260863</v>
      </c>
      <c r="P40" s="9"/>
    </row>
    <row r="41" spans="1:16">
      <c r="A41" s="12"/>
      <c r="B41" s="25">
        <v>341.51</v>
      </c>
      <c r="C41" s="20" t="s">
        <v>139</v>
      </c>
      <c r="D41" s="46">
        <v>89512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89512</v>
      </c>
      <c r="O41" s="47">
        <f t="shared" si="7"/>
        <v>7.0715752883551906</v>
      </c>
      <c r="P41" s="9"/>
    </row>
    <row r="42" spans="1:16">
      <c r="A42" s="12"/>
      <c r="B42" s="25">
        <v>341.52</v>
      </c>
      <c r="C42" s="20" t="s">
        <v>140</v>
      </c>
      <c r="D42" s="46">
        <v>10989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10989</v>
      </c>
      <c r="O42" s="47">
        <f t="shared" si="7"/>
        <v>0.86814662663927955</v>
      </c>
      <c r="P42" s="9"/>
    </row>
    <row r="43" spans="1:16">
      <c r="A43" s="12"/>
      <c r="B43" s="25">
        <v>341.53</v>
      </c>
      <c r="C43" s="20" t="s">
        <v>141</v>
      </c>
      <c r="D43" s="46">
        <v>42770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42770</v>
      </c>
      <c r="O43" s="47">
        <f t="shared" si="7"/>
        <v>3.3788908200347607</v>
      </c>
      <c r="P43" s="9"/>
    </row>
    <row r="44" spans="1:16">
      <c r="A44" s="12"/>
      <c r="B44" s="25">
        <v>341.55</v>
      </c>
      <c r="C44" s="20" t="s">
        <v>142</v>
      </c>
      <c r="D44" s="46">
        <v>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4</v>
      </c>
      <c r="O44" s="47">
        <f t="shared" si="7"/>
        <v>3.1600568810238584E-4</v>
      </c>
      <c r="P44" s="9"/>
    </row>
    <row r="45" spans="1:16">
      <c r="A45" s="12"/>
      <c r="B45" s="25">
        <v>341.56</v>
      </c>
      <c r="C45" s="20" t="s">
        <v>143</v>
      </c>
      <c r="D45" s="46">
        <v>7697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7697</v>
      </c>
      <c r="O45" s="47">
        <f t="shared" si="7"/>
        <v>0.608073945331016</v>
      </c>
      <c r="P45" s="9"/>
    </row>
    <row r="46" spans="1:16">
      <c r="A46" s="12"/>
      <c r="B46" s="25">
        <v>341.8</v>
      </c>
      <c r="C46" s="20" t="s">
        <v>144</v>
      </c>
      <c r="D46" s="46">
        <v>10472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10472</v>
      </c>
      <c r="O46" s="47">
        <f t="shared" si="7"/>
        <v>0.82730289145204616</v>
      </c>
      <c r="P46" s="9"/>
    </row>
    <row r="47" spans="1:16">
      <c r="A47" s="12"/>
      <c r="B47" s="25">
        <v>341.9</v>
      </c>
      <c r="C47" s="20" t="s">
        <v>145</v>
      </c>
      <c r="D47" s="46">
        <v>16857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16857</v>
      </c>
      <c r="O47" s="47">
        <f t="shared" si="7"/>
        <v>1.3317269710854795</v>
      </c>
      <c r="P47" s="9"/>
    </row>
    <row r="48" spans="1:16">
      <c r="A48" s="12"/>
      <c r="B48" s="25">
        <v>342.1</v>
      </c>
      <c r="C48" s="20" t="s">
        <v>59</v>
      </c>
      <c r="D48" s="46">
        <v>508413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508413</v>
      </c>
      <c r="O48" s="47">
        <f t="shared" si="7"/>
        <v>40.165349976299574</v>
      </c>
      <c r="P48" s="9"/>
    </row>
    <row r="49" spans="1:16">
      <c r="A49" s="12"/>
      <c r="B49" s="25">
        <v>342.3</v>
      </c>
      <c r="C49" s="20" t="s">
        <v>94</v>
      </c>
      <c r="D49" s="46">
        <v>5779723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5779723</v>
      </c>
      <c r="O49" s="47">
        <f t="shared" si="7"/>
        <v>456.60633591404644</v>
      </c>
      <c r="P49" s="9"/>
    </row>
    <row r="50" spans="1:16">
      <c r="A50" s="12"/>
      <c r="B50" s="25">
        <v>342.6</v>
      </c>
      <c r="C50" s="20" t="s">
        <v>60</v>
      </c>
      <c r="D50" s="46">
        <v>199440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199440</v>
      </c>
      <c r="O50" s="47">
        <f t="shared" si="7"/>
        <v>15.756043608784958</v>
      </c>
      <c r="P50" s="9"/>
    </row>
    <row r="51" spans="1:16">
      <c r="A51" s="12"/>
      <c r="B51" s="25">
        <v>343.4</v>
      </c>
      <c r="C51" s="20" t="s">
        <v>61</v>
      </c>
      <c r="D51" s="46">
        <v>65468</v>
      </c>
      <c r="E51" s="46">
        <v>0</v>
      </c>
      <c r="F51" s="46">
        <v>0</v>
      </c>
      <c r="G51" s="46">
        <v>0</v>
      </c>
      <c r="H51" s="46">
        <v>0</v>
      </c>
      <c r="I51" s="46">
        <v>412653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478121</v>
      </c>
      <c r="O51" s="47">
        <f t="shared" si="7"/>
        <v>37.772238900300202</v>
      </c>
      <c r="P51" s="9"/>
    </row>
    <row r="52" spans="1:16">
      <c r="A52" s="12"/>
      <c r="B52" s="25">
        <v>343.7</v>
      </c>
      <c r="C52" s="20" t="s">
        <v>95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2225</v>
      </c>
      <c r="N52" s="46">
        <f t="shared" si="9"/>
        <v>2225</v>
      </c>
      <c r="O52" s="47">
        <f t="shared" si="7"/>
        <v>0.17577816400695212</v>
      </c>
      <c r="P52" s="9"/>
    </row>
    <row r="53" spans="1:16">
      <c r="A53" s="12"/>
      <c r="B53" s="25">
        <v>343.8</v>
      </c>
      <c r="C53" s="20" t="s">
        <v>62</v>
      </c>
      <c r="D53" s="46">
        <v>8800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8800</v>
      </c>
      <c r="O53" s="47">
        <f t="shared" si="7"/>
        <v>0.69521251382524885</v>
      </c>
      <c r="P53" s="9"/>
    </row>
    <row r="54" spans="1:16">
      <c r="A54" s="12"/>
      <c r="B54" s="25">
        <v>346.4</v>
      </c>
      <c r="C54" s="20" t="s">
        <v>63</v>
      </c>
      <c r="D54" s="46">
        <v>2905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2905</v>
      </c>
      <c r="O54" s="47">
        <f t="shared" si="7"/>
        <v>0.22949913098435773</v>
      </c>
      <c r="P54" s="9"/>
    </row>
    <row r="55" spans="1:16">
      <c r="A55" s="12"/>
      <c r="B55" s="25">
        <v>347.2</v>
      </c>
      <c r="C55" s="20" t="s">
        <v>98</v>
      </c>
      <c r="D55" s="46">
        <v>6091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6091</v>
      </c>
      <c r="O55" s="47">
        <f t="shared" si="7"/>
        <v>0.48119766155790805</v>
      </c>
      <c r="P55" s="9"/>
    </row>
    <row r="56" spans="1:16">
      <c r="A56" s="12"/>
      <c r="B56" s="25">
        <v>348.11</v>
      </c>
      <c r="C56" s="20" t="s">
        <v>146</v>
      </c>
      <c r="D56" s="46">
        <v>18297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18297</v>
      </c>
      <c r="O56" s="47">
        <f t="shared" si="7"/>
        <v>1.4454890188023384</v>
      </c>
      <c r="P56" s="9"/>
    </row>
    <row r="57" spans="1:16">
      <c r="A57" s="12"/>
      <c r="B57" s="25">
        <v>348.12</v>
      </c>
      <c r="C57" s="20" t="s">
        <v>147</v>
      </c>
      <c r="D57" s="46">
        <v>8946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8946</v>
      </c>
      <c r="O57" s="47">
        <f t="shared" si="7"/>
        <v>0.70674672144098594</v>
      </c>
      <c r="P57" s="9"/>
    </row>
    <row r="58" spans="1:16">
      <c r="A58" s="12"/>
      <c r="B58" s="25">
        <v>348.13</v>
      </c>
      <c r="C58" s="20" t="s">
        <v>148</v>
      </c>
      <c r="D58" s="46">
        <v>31059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31059</v>
      </c>
      <c r="O58" s="47">
        <f t="shared" si="7"/>
        <v>2.4537051666930005</v>
      </c>
      <c r="P58" s="9"/>
    </row>
    <row r="59" spans="1:16">
      <c r="A59" s="12"/>
      <c r="B59" s="25">
        <v>348.14</v>
      </c>
      <c r="C59" s="20" t="s">
        <v>149</v>
      </c>
      <c r="D59" s="46">
        <v>25219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25219</v>
      </c>
      <c r="O59" s="47">
        <f t="shared" si="7"/>
        <v>1.9923368620635171</v>
      </c>
      <c r="P59" s="9"/>
    </row>
    <row r="60" spans="1:16">
      <c r="A60" s="12"/>
      <c r="B60" s="25">
        <v>348.88</v>
      </c>
      <c r="C60" s="20" t="s">
        <v>150</v>
      </c>
      <c r="D60" s="46">
        <v>36441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9"/>
        <v>36441</v>
      </c>
      <c r="O60" s="47">
        <f t="shared" si="7"/>
        <v>2.8788908200347607</v>
      </c>
      <c r="P60" s="9"/>
    </row>
    <row r="61" spans="1:16">
      <c r="A61" s="12"/>
      <c r="B61" s="25">
        <v>348.99</v>
      </c>
      <c r="C61" s="20" t="s">
        <v>151</v>
      </c>
      <c r="D61" s="46">
        <v>16275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9"/>
        <v>16275</v>
      </c>
      <c r="O61" s="47">
        <f t="shared" si="7"/>
        <v>1.2857481434665825</v>
      </c>
      <c r="P61" s="9"/>
    </row>
    <row r="62" spans="1:16">
      <c r="A62" s="12"/>
      <c r="B62" s="25">
        <v>349</v>
      </c>
      <c r="C62" s="20" t="s">
        <v>1</v>
      </c>
      <c r="D62" s="46">
        <v>66944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9"/>
        <v>66944</v>
      </c>
      <c r="O62" s="47">
        <f t="shared" si="7"/>
        <v>5.2886711960815296</v>
      </c>
      <c r="P62" s="9"/>
    </row>
    <row r="63" spans="1:16" ht="15.75">
      <c r="A63" s="29" t="s">
        <v>50</v>
      </c>
      <c r="B63" s="30"/>
      <c r="C63" s="31"/>
      <c r="D63" s="32">
        <f t="shared" ref="D63:M63" si="10">SUM(D64:D68)</f>
        <v>78200</v>
      </c>
      <c r="E63" s="32">
        <f t="shared" si="10"/>
        <v>398347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0</v>
      </c>
      <c r="J63" s="32">
        <f t="shared" si="10"/>
        <v>0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ref="N63:N76" si="11">SUM(D63:M63)</f>
        <v>476547</v>
      </c>
      <c r="O63" s="45">
        <f t="shared" si="7"/>
        <v>37.647890662031919</v>
      </c>
      <c r="P63" s="10"/>
    </row>
    <row r="64" spans="1:16">
      <c r="A64" s="13"/>
      <c r="B64" s="39">
        <v>351.1</v>
      </c>
      <c r="C64" s="21" t="s">
        <v>68</v>
      </c>
      <c r="D64" s="46">
        <v>35810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35810</v>
      </c>
      <c r="O64" s="47">
        <f t="shared" si="7"/>
        <v>2.8290409227366093</v>
      </c>
      <c r="P64" s="9"/>
    </row>
    <row r="65" spans="1:119">
      <c r="A65" s="13"/>
      <c r="B65" s="39">
        <v>351.8</v>
      </c>
      <c r="C65" s="21" t="s">
        <v>152</v>
      </c>
      <c r="D65" s="46">
        <v>0</v>
      </c>
      <c r="E65" s="46">
        <v>31577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31577</v>
      </c>
      <c r="O65" s="47">
        <f t="shared" si="7"/>
        <v>2.4946279033022596</v>
      </c>
      <c r="P65" s="9"/>
    </row>
    <row r="66" spans="1:119">
      <c r="A66" s="13"/>
      <c r="B66" s="39">
        <v>352</v>
      </c>
      <c r="C66" s="21" t="s">
        <v>70</v>
      </c>
      <c r="D66" s="46">
        <v>4050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4050</v>
      </c>
      <c r="O66" s="47">
        <f t="shared" si="7"/>
        <v>0.31995575920366565</v>
      </c>
      <c r="P66" s="9"/>
    </row>
    <row r="67" spans="1:119">
      <c r="A67" s="13"/>
      <c r="B67" s="39">
        <v>355</v>
      </c>
      <c r="C67" s="21" t="s">
        <v>100</v>
      </c>
      <c r="D67" s="46">
        <v>0</v>
      </c>
      <c r="E67" s="46">
        <v>366770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366770</v>
      </c>
      <c r="O67" s="47">
        <f t="shared" si="7"/>
        <v>28.975351556328015</v>
      </c>
      <c r="P67" s="9"/>
    </row>
    <row r="68" spans="1:119">
      <c r="A68" s="13"/>
      <c r="B68" s="39">
        <v>359</v>
      </c>
      <c r="C68" s="21" t="s">
        <v>101</v>
      </c>
      <c r="D68" s="46">
        <v>38340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38340</v>
      </c>
      <c r="O68" s="47">
        <f t="shared" si="7"/>
        <v>3.0289145204613681</v>
      </c>
      <c r="P68" s="9"/>
    </row>
    <row r="69" spans="1:119" ht="15.75">
      <c r="A69" s="29" t="s">
        <v>5</v>
      </c>
      <c r="B69" s="30"/>
      <c r="C69" s="31"/>
      <c r="D69" s="32">
        <f t="shared" ref="D69:M69" si="12">SUM(D70:D73)</f>
        <v>139646</v>
      </c>
      <c r="E69" s="32">
        <f t="shared" si="12"/>
        <v>26399</v>
      </c>
      <c r="F69" s="32">
        <f t="shared" si="12"/>
        <v>0</v>
      </c>
      <c r="G69" s="32">
        <f t="shared" si="12"/>
        <v>1831</v>
      </c>
      <c r="H69" s="32">
        <f t="shared" si="12"/>
        <v>0</v>
      </c>
      <c r="I69" s="32">
        <f t="shared" si="12"/>
        <v>813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26</v>
      </c>
      <c r="N69" s="32">
        <f t="shared" si="11"/>
        <v>168715</v>
      </c>
      <c r="O69" s="45">
        <f t="shared" ref="O69:O76" si="13">(N69/O$78)</f>
        <v>13.328724917048508</v>
      </c>
      <c r="P69" s="10"/>
    </row>
    <row r="70" spans="1:119">
      <c r="A70" s="12"/>
      <c r="B70" s="25">
        <v>361.1</v>
      </c>
      <c r="C70" s="20" t="s">
        <v>71</v>
      </c>
      <c r="D70" s="46">
        <v>12547</v>
      </c>
      <c r="E70" s="46">
        <v>4612</v>
      </c>
      <c r="F70" s="46">
        <v>0</v>
      </c>
      <c r="G70" s="46">
        <v>1831</v>
      </c>
      <c r="H70" s="46">
        <v>0</v>
      </c>
      <c r="I70" s="46">
        <v>813</v>
      </c>
      <c r="J70" s="46">
        <v>0</v>
      </c>
      <c r="K70" s="46">
        <v>0</v>
      </c>
      <c r="L70" s="46">
        <v>0</v>
      </c>
      <c r="M70" s="46">
        <v>26</v>
      </c>
      <c r="N70" s="46">
        <f t="shared" si="11"/>
        <v>19829</v>
      </c>
      <c r="O70" s="47">
        <f t="shared" si="13"/>
        <v>1.5665191973455521</v>
      </c>
      <c r="P70" s="9"/>
    </row>
    <row r="71" spans="1:119">
      <c r="A71" s="12"/>
      <c r="B71" s="25">
        <v>364</v>
      </c>
      <c r="C71" s="20" t="s">
        <v>153</v>
      </c>
      <c r="D71" s="46">
        <v>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1000</v>
      </c>
      <c r="O71" s="47">
        <f t="shared" si="13"/>
        <v>7.9001422025596457E-2</v>
      </c>
      <c r="P71" s="9"/>
    </row>
    <row r="72" spans="1:119">
      <c r="A72" s="12"/>
      <c r="B72" s="25">
        <v>366</v>
      </c>
      <c r="C72" s="20" t="s">
        <v>75</v>
      </c>
      <c r="D72" s="46">
        <v>98211</v>
      </c>
      <c r="E72" s="46">
        <v>18549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116760</v>
      </c>
      <c r="O72" s="47">
        <f t="shared" si="13"/>
        <v>9.2242060357086419</v>
      </c>
      <c r="P72" s="9"/>
    </row>
    <row r="73" spans="1:119">
      <c r="A73" s="12"/>
      <c r="B73" s="25">
        <v>369.9</v>
      </c>
      <c r="C73" s="20" t="s">
        <v>76</v>
      </c>
      <c r="D73" s="46">
        <v>27888</v>
      </c>
      <c r="E73" s="46">
        <v>3238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31126</v>
      </c>
      <c r="O73" s="47">
        <f t="shared" si="13"/>
        <v>2.4589982619687154</v>
      </c>
      <c r="P73" s="9"/>
    </row>
    <row r="74" spans="1:119" ht="15.75">
      <c r="A74" s="29" t="s">
        <v>51</v>
      </c>
      <c r="B74" s="30"/>
      <c r="C74" s="31"/>
      <c r="D74" s="32">
        <f t="shared" ref="D74:M74" si="14">SUM(D75:D75)</f>
        <v>1357023</v>
      </c>
      <c r="E74" s="32">
        <f t="shared" si="14"/>
        <v>31255</v>
      </c>
      <c r="F74" s="32">
        <f t="shared" si="14"/>
        <v>0</v>
      </c>
      <c r="G74" s="32">
        <f t="shared" si="14"/>
        <v>0</v>
      </c>
      <c r="H74" s="32">
        <f t="shared" si="14"/>
        <v>0</v>
      </c>
      <c r="I74" s="32">
        <f t="shared" si="14"/>
        <v>0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0</v>
      </c>
      <c r="N74" s="32">
        <f t="shared" si="11"/>
        <v>1388278</v>
      </c>
      <c r="O74" s="45">
        <f t="shared" si="13"/>
        <v>109.675936166851</v>
      </c>
      <c r="P74" s="9"/>
    </row>
    <row r="75" spans="1:119" ht="15.75" thickBot="1">
      <c r="A75" s="12"/>
      <c r="B75" s="25">
        <v>381</v>
      </c>
      <c r="C75" s="20" t="s">
        <v>77</v>
      </c>
      <c r="D75" s="46">
        <v>1357023</v>
      </c>
      <c r="E75" s="46">
        <v>31255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1"/>
        <v>1388278</v>
      </c>
      <c r="O75" s="47">
        <f t="shared" si="13"/>
        <v>109.675936166851</v>
      </c>
      <c r="P75" s="9"/>
    </row>
    <row r="76" spans="1:119" ht="16.5" thickBot="1">
      <c r="A76" s="14" t="s">
        <v>66</v>
      </c>
      <c r="B76" s="23"/>
      <c r="C76" s="22"/>
      <c r="D76" s="15">
        <f t="shared" ref="D76:M76" si="15">SUM(D5,D13,D15,D39,D63,D69,D74)</f>
        <v>16831855</v>
      </c>
      <c r="E76" s="15">
        <f t="shared" si="15"/>
        <v>3615140</v>
      </c>
      <c r="F76" s="15">
        <f t="shared" si="15"/>
        <v>0</v>
      </c>
      <c r="G76" s="15">
        <f t="shared" si="15"/>
        <v>1410561</v>
      </c>
      <c r="H76" s="15">
        <f t="shared" si="15"/>
        <v>0</v>
      </c>
      <c r="I76" s="15">
        <f t="shared" si="15"/>
        <v>474330</v>
      </c>
      <c r="J76" s="15">
        <f t="shared" si="15"/>
        <v>0</v>
      </c>
      <c r="K76" s="15">
        <f t="shared" si="15"/>
        <v>0</v>
      </c>
      <c r="L76" s="15">
        <f t="shared" si="15"/>
        <v>0</v>
      </c>
      <c r="M76" s="15">
        <f t="shared" si="15"/>
        <v>2251</v>
      </c>
      <c r="N76" s="15">
        <f t="shared" si="11"/>
        <v>22334137</v>
      </c>
      <c r="O76" s="38">
        <f t="shared" si="13"/>
        <v>1764.4285827144888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40"/>
      <c r="B78" s="41"/>
      <c r="C78" s="41"/>
      <c r="D78" s="42"/>
      <c r="E78" s="42"/>
      <c r="F78" s="42"/>
      <c r="G78" s="42"/>
      <c r="H78" s="42"/>
      <c r="I78" s="42"/>
      <c r="J78" s="42"/>
      <c r="K78" s="42"/>
      <c r="L78" s="119" t="s">
        <v>154</v>
      </c>
      <c r="M78" s="119"/>
      <c r="N78" s="119"/>
      <c r="O78" s="43">
        <v>12658</v>
      </c>
    </row>
    <row r="79" spans="1:119">
      <c r="A79" s="120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8"/>
    </row>
    <row r="80" spans="1:119" ht="15.75" customHeight="1" thickBot="1">
      <c r="A80" s="121" t="s">
        <v>109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1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5442887</v>
      </c>
      <c r="E5" s="27">
        <f t="shared" si="0"/>
        <v>1449610</v>
      </c>
      <c r="F5" s="27">
        <f t="shared" si="0"/>
        <v>0</v>
      </c>
      <c r="G5" s="27">
        <f t="shared" si="0"/>
        <v>378484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7270981</v>
      </c>
      <c r="O5" s="33">
        <f t="shared" ref="O5:O36" si="1">(N5/O$76)</f>
        <v>573.82850603740826</v>
      </c>
      <c r="P5" s="6"/>
    </row>
    <row r="6" spans="1:133">
      <c r="A6" s="12"/>
      <c r="B6" s="25">
        <v>311</v>
      </c>
      <c r="C6" s="20" t="s">
        <v>3</v>
      </c>
      <c r="D6" s="46">
        <v>5331731</v>
      </c>
      <c r="E6" s="46">
        <v>1102741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6434472</v>
      </c>
      <c r="O6" s="47">
        <f t="shared" si="1"/>
        <v>507.81090679504382</v>
      </c>
      <c r="P6" s="9"/>
    </row>
    <row r="7" spans="1:133">
      <c r="A7" s="12"/>
      <c r="B7" s="25">
        <v>312.10000000000002</v>
      </c>
      <c r="C7" s="20" t="s">
        <v>12</v>
      </c>
      <c r="D7" s="46">
        <v>15729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15729</v>
      </c>
      <c r="O7" s="47">
        <f t="shared" si="1"/>
        <v>1.2413384894641306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49202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49202</v>
      </c>
      <c r="O8" s="47">
        <f t="shared" si="1"/>
        <v>3.8830400126272591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273140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273140</v>
      </c>
      <c r="O9" s="47">
        <f t="shared" si="1"/>
        <v>21.556309683529317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378484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378484</v>
      </c>
      <c r="O10" s="47">
        <f t="shared" si="1"/>
        <v>29.870097072054296</v>
      </c>
      <c r="P10" s="9"/>
    </row>
    <row r="11" spans="1:133">
      <c r="A11" s="12"/>
      <c r="B11" s="25">
        <v>314.10000000000002</v>
      </c>
      <c r="C11" s="20" t="s">
        <v>16</v>
      </c>
      <c r="D11" s="46">
        <v>28664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28664</v>
      </c>
      <c r="O11" s="47">
        <f t="shared" si="1"/>
        <v>2.2621734669718254</v>
      </c>
      <c r="P11" s="9"/>
    </row>
    <row r="12" spans="1:133">
      <c r="A12" s="12"/>
      <c r="B12" s="25">
        <v>314.89999999999998</v>
      </c>
      <c r="C12" s="20" t="s">
        <v>105</v>
      </c>
      <c r="D12" s="46">
        <v>0</v>
      </c>
      <c r="E12" s="46">
        <v>24527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24527</v>
      </c>
      <c r="O12" s="47">
        <f t="shared" si="1"/>
        <v>1.9356798989819273</v>
      </c>
      <c r="P12" s="9"/>
    </row>
    <row r="13" spans="1:133">
      <c r="A13" s="12"/>
      <c r="B13" s="25">
        <v>315</v>
      </c>
      <c r="C13" s="20" t="s">
        <v>18</v>
      </c>
      <c r="D13" s="46">
        <v>66763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66763</v>
      </c>
      <c r="O13" s="47">
        <f t="shared" si="1"/>
        <v>5.2689606187356954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SUM(D15:D15)</f>
        <v>0</v>
      </c>
      <c r="E14" s="32">
        <f t="shared" si="3"/>
        <v>83192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4">
        <f t="shared" ref="N14:N21" si="4">SUM(D14:M14)</f>
        <v>83192</v>
      </c>
      <c r="O14" s="45">
        <f t="shared" si="1"/>
        <v>6.5655433667429568</v>
      </c>
      <c r="P14" s="10"/>
    </row>
    <row r="15" spans="1:133">
      <c r="A15" s="12"/>
      <c r="B15" s="25">
        <v>322</v>
      </c>
      <c r="C15" s="20" t="s">
        <v>0</v>
      </c>
      <c r="D15" s="46">
        <v>0</v>
      </c>
      <c r="E15" s="46">
        <v>83192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83192</v>
      </c>
      <c r="O15" s="47">
        <f t="shared" si="1"/>
        <v>6.5655433667429568</v>
      </c>
      <c r="P15" s="9"/>
    </row>
    <row r="16" spans="1:133" ht="15.75">
      <c r="A16" s="29" t="s">
        <v>23</v>
      </c>
      <c r="B16" s="30"/>
      <c r="C16" s="31"/>
      <c r="D16" s="32">
        <f t="shared" ref="D16:M16" si="5">SUM(D17:D36)</f>
        <v>2927567</v>
      </c>
      <c r="E16" s="32">
        <f t="shared" si="5"/>
        <v>1620254</v>
      </c>
      <c r="F16" s="32">
        <f t="shared" si="5"/>
        <v>0</v>
      </c>
      <c r="G16" s="32">
        <f t="shared" si="5"/>
        <v>1579005</v>
      </c>
      <c r="H16" s="32">
        <f t="shared" si="5"/>
        <v>0</v>
      </c>
      <c r="I16" s="32">
        <f t="shared" si="5"/>
        <v>59946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4">
        <f t="shared" si="4"/>
        <v>6186772</v>
      </c>
      <c r="O16" s="45">
        <f t="shared" si="1"/>
        <v>488.2623313077105</v>
      </c>
      <c r="P16" s="10"/>
    </row>
    <row r="17" spans="1:16">
      <c r="A17" s="12"/>
      <c r="B17" s="25">
        <v>331.2</v>
      </c>
      <c r="C17" s="20" t="s">
        <v>22</v>
      </c>
      <c r="D17" s="46">
        <v>100452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100452</v>
      </c>
      <c r="O17" s="47">
        <f t="shared" si="1"/>
        <v>7.9277089416778468</v>
      </c>
      <c r="P17" s="9"/>
    </row>
    <row r="18" spans="1:16">
      <c r="A18" s="12"/>
      <c r="B18" s="25">
        <v>331.65</v>
      </c>
      <c r="C18" s="20" t="s">
        <v>28</v>
      </c>
      <c r="D18" s="46">
        <v>28604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28604</v>
      </c>
      <c r="O18" s="47">
        <f t="shared" si="1"/>
        <v>2.2574382448109858</v>
      </c>
      <c r="P18" s="9"/>
    </row>
    <row r="19" spans="1:16">
      <c r="A19" s="12"/>
      <c r="B19" s="25">
        <v>331.9</v>
      </c>
      <c r="C19" s="20" t="s">
        <v>25</v>
      </c>
      <c r="D19" s="46">
        <v>239247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239247</v>
      </c>
      <c r="O19" s="47">
        <f t="shared" si="1"/>
        <v>18.881461605240311</v>
      </c>
      <c r="P19" s="9"/>
    </row>
    <row r="20" spans="1:16">
      <c r="A20" s="12"/>
      <c r="B20" s="25">
        <v>334.1</v>
      </c>
      <c r="C20" s="20" t="s">
        <v>26</v>
      </c>
      <c r="D20" s="46">
        <v>212604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212604</v>
      </c>
      <c r="O20" s="47">
        <f t="shared" si="1"/>
        <v>16.778786204719438</v>
      </c>
      <c r="P20" s="9"/>
    </row>
    <row r="21" spans="1:16">
      <c r="A21" s="12"/>
      <c r="B21" s="25">
        <v>334.34</v>
      </c>
      <c r="C21" s="20" t="s">
        <v>90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59946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59946</v>
      </c>
      <c r="O21" s="47">
        <f t="shared" si="1"/>
        <v>4.7309604608949574</v>
      </c>
      <c r="P21" s="9"/>
    </row>
    <row r="22" spans="1:16">
      <c r="A22" s="12"/>
      <c r="B22" s="25">
        <v>334.49</v>
      </c>
      <c r="C22" s="20" t="s">
        <v>30</v>
      </c>
      <c r="D22" s="46">
        <v>0</v>
      </c>
      <c r="E22" s="46">
        <v>0</v>
      </c>
      <c r="F22" s="46">
        <v>0</v>
      </c>
      <c r="G22" s="46">
        <v>1459182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34" si="6">SUM(D22:M22)</f>
        <v>1459182</v>
      </c>
      <c r="O22" s="47">
        <f t="shared" si="1"/>
        <v>115.15918238497356</v>
      </c>
      <c r="P22" s="9"/>
    </row>
    <row r="23" spans="1:16">
      <c r="A23" s="12"/>
      <c r="B23" s="25">
        <v>334.9</v>
      </c>
      <c r="C23" s="20" t="s">
        <v>32</v>
      </c>
      <c r="D23" s="46">
        <v>0</v>
      </c>
      <c r="E23" s="46">
        <v>0</v>
      </c>
      <c r="F23" s="46">
        <v>0</v>
      </c>
      <c r="G23" s="46">
        <v>119823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119823</v>
      </c>
      <c r="O23" s="47">
        <f t="shared" si="1"/>
        <v>9.4564754163049489</v>
      </c>
      <c r="P23" s="9"/>
    </row>
    <row r="24" spans="1:16">
      <c r="A24" s="12"/>
      <c r="B24" s="25">
        <v>335.12</v>
      </c>
      <c r="C24" s="20" t="s">
        <v>33</v>
      </c>
      <c r="D24" s="46">
        <v>206015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206015</v>
      </c>
      <c r="O24" s="47">
        <f t="shared" si="1"/>
        <v>16.25877989108989</v>
      </c>
      <c r="P24" s="9"/>
    </row>
    <row r="25" spans="1:16">
      <c r="A25" s="12"/>
      <c r="B25" s="25">
        <v>335.13</v>
      </c>
      <c r="C25" s="20" t="s">
        <v>34</v>
      </c>
      <c r="D25" s="46">
        <v>15460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15460</v>
      </c>
      <c r="O25" s="47">
        <f t="shared" si="1"/>
        <v>1.2201089101096994</v>
      </c>
      <c r="P25" s="9"/>
    </row>
    <row r="26" spans="1:16">
      <c r="A26" s="12"/>
      <c r="B26" s="25">
        <v>335.14</v>
      </c>
      <c r="C26" s="20" t="s">
        <v>35</v>
      </c>
      <c r="D26" s="46">
        <v>8000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8000</v>
      </c>
      <c r="O26" s="47">
        <f t="shared" si="1"/>
        <v>0.63136295477862836</v>
      </c>
      <c r="P26" s="9"/>
    </row>
    <row r="27" spans="1:16">
      <c r="A27" s="12"/>
      <c r="B27" s="25">
        <v>335.15</v>
      </c>
      <c r="C27" s="20" t="s">
        <v>36</v>
      </c>
      <c r="D27" s="46">
        <v>1475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1475</v>
      </c>
      <c r="O27" s="47">
        <f t="shared" si="1"/>
        <v>0.11640754478730961</v>
      </c>
      <c r="P27" s="9"/>
    </row>
    <row r="28" spans="1:16">
      <c r="A28" s="12"/>
      <c r="B28" s="25">
        <v>335.18</v>
      </c>
      <c r="C28" s="20" t="s">
        <v>37</v>
      </c>
      <c r="D28" s="46">
        <v>1108082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1108082</v>
      </c>
      <c r="O28" s="47">
        <f t="shared" si="1"/>
        <v>87.450240707126511</v>
      </c>
      <c r="P28" s="9"/>
    </row>
    <row r="29" spans="1:16">
      <c r="A29" s="12"/>
      <c r="B29" s="25">
        <v>335.19</v>
      </c>
      <c r="C29" s="20" t="s">
        <v>126</v>
      </c>
      <c r="D29" s="46">
        <v>75563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75563</v>
      </c>
      <c r="O29" s="47">
        <f t="shared" si="1"/>
        <v>5.9634598689921869</v>
      </c>
      <c r="P29" s="9"/>
    </row>
    <row r="30" spans="1:16">
      <c r="A30" s="12"/>
      <c r="B30" s="25">
        <v>335.22</v>
      </c>
      <c r="C30" s="20" t="s">
        <v>38</v>
      </c>
      <c r="D30" s="46">
        <v>0</v>
      </c>
      <c r="E30" s="46">
        <v>296044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296044</v>
      </c>
      <c r="O30" s="47">
        <f t="shared" si="1"/>
        <v>23.36390182306053</v>
      </c>
      <c r="P30" s="9"/>
    </row>
    <row r="31" spans="1:16">
      <c r="A31" s="12"/>
      <c r="B31" s="25">
        <v>335.49</v>
      </c>
      <c r="C31" s="20" t="s">
        <v>39</v>
      </c>
      <c r="D31" s="46">
        <v>0</v>
      </c>
      <c r="E31" s="46">
        <v>1277968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1277968</v>
      </c>
      <c r="O31" s="47">
        <f t="shared" si="1"/>
        <v>100.85770657406677</v>
      </c>
      <c r="P31" s="9"/>
    </row>
    <row r="32" spans="1:16">
      <c r="A32" s="12"/>
      <c r="B32" s="25">
        <v>335.8</v>
      </c>
      <c r="C32" s="20" t="s">
        <v>40</v>
      </c>
      <c r="D32" s="46">
        <v>442421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442421</v>
      </c>
      <c r="O32" s="47">
        <f t="shared" si="1"/>
        <v>34.916028727014442</v>
      </c>
      <c r="P32" s="9"/>
    </row>
    <row r="33" spans="1:16">
      <c r="A33" s="12"/>
      <c r="B33" s="25">
        <v>335.9</v>
      </c>
      <c r="C33" s="20" t="s">
        <v>41</v>
      </c>
      <c r="D33" s="46">
        <v>223250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223250</v>
      </c>
      <c r="O33" s="47">
        <f t="shared" si="1"/>
        <v>17.618972456791099</v>
      </c>
      <c r="P33" s="9"/>
    </row>
    <row r="34" spans="1:16">
      <c r="A34" s="12"/>
      <c r="B34" s="25">
        <v>336</v>
      </c>
      <c r="C34" s="20" t="s">
        <v>4</v>
      </c>
      <c r="D34" s="46">
        <v>211470</v>
      </c>
      <c r="E34" s="46">
        <v>46242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257712</v>
      </c>
      <c r="O34" s="47">
        <f t="shared" si="1"/>
        <v>20.338726225238734</v>
      </c>
      <c r="P34" s="9"/>
    </row>
    <row r="35" spans="1:16">
      <c r="A35" s="12"/>
      <c r="B35" s="25">
        <v>337.2</v>
      </c>
      <c r="C35" s="20" t="s">
        <v>42</v>
      </c>
      <c r="D35" s="46">
        <v>29240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29240</v>
      </c>
      <c r="O35" s="47">
        <f t="shared" si="1"/>
        <v>2.3076315997158865</v>
      </c>
      <c r="P35" s="9"/>
    </row>
    <row r="36" spans="1:16">
      <c r="A36" s="12"/>
      <c r="B36" s="25">
        <v>338</v>
      </c>
      <c r="C36" s="20" t="s">
        <v>43</v>
      </c>
      <c r="D36" s="46">
        <v>25684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>SUM(D36:M36)</f>
        <v>25684</v>
      </c>
      <c r="O36" s="47">
        <f t="shared" si="1"/>
        <v>2.0269907663167865</v>
      </c>
      <c r="P36" s="9"/>
    </row>
    <row r="37" spans="1:16" ht="15.75">
      <c r="A37" s="29" t="s">
        <v>49</v>
      </c>
      <c r="B37" s="30"/>
      <c r="C37" s="31"/>
      <c r="D37" s="32">
        <f t="shared" ref="D37:M37" si="7">SUM(D38:D59)</f>
        <v>7000277</v>
      </c>
      <c r="E37" s="32">
        <f t="shared" si="7"/>
        <v>148631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402277</v>
      </c>
      <c r="J37" s="32">
        <f t="shared" si="7"/>
        <v>0</v>
      </c>
      <c r="K37" s="32">
        <f t="shared" si="7"/>
        <v>0</v>
      </c>
      <c r="L37" s="32">
        <f t="shared" si="7"/>
        <v>0</v>
      </c>
      <c r="M37" s="32">
        <f t="shared" si="7"/>
        <v>2075</v>
      </c>
      <c r="N37" s="32">
        <f>SUM(D37:M37)</f>
        <v>7553260</v>
      </c>
      <c r="O37" s="45">
        <f t="shared" ref="O37:O68" si="8">(N37/O$76)</f>
        <v>596.10606897640275</v>
      </c>
      <c r="P37" s="10"/>
    </row>
    <row r="38" spans="1:16">
      <c r="A38" s="12"/>
      <c r="B38" s="25">
        <v>341.15</v>
      </c>
      <c r="C38" s="20" t="s">
        <v>52</v>
      </c>
      <c r="D38" s="46">
        <v>0</v>
      </c>
      <c r="E38" s="46">
        <v>12338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9" si="9">SUM(D38:M38)</f>
        <v>12338</v>
      </c>
      <c r="O38" s="47">
        <f t="shared" si="8"/>
        <v>0.97371951700733961</v>
      </c>
      <c r="P38" s="9"/>
    </row>
    <row r="39" spans="1:16">
      <c r="A39" s="12"/>
      <c r="B39" s="25">
        <v>341.3</v>
      </c>
      <c r="C39" s="20" t="s">
        <v>92</v>
      </c>
      <c r="D39" s="46">
        <v>17499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17499</v>
      </c>
      <c r="O39" s="47">
        <f t="shared" si="8"/>
        <v>1.3810275432089023</v>
      </c>
      <c r="P39" s="9"/>
    </row>
    <row r="40" spans="1:16">
      <c r="A40" s="12"/>
      <c r="B40" s="25">
        <v>341.51</v>
      </c>
      <c r="C40" s="20" t="s">
        <v>53</v>
      </c>
      <c r="D40" s="46">
        <v>97015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97015</v>
      </c>
      <c r="O40" s="47">
        <f t="shared" si="8"/>
        <v>7.6564596322310789</v>
      </c>
      <c r="P40" s="9"/>
    </row>
    <row r="41" spans="1:16">
      <c r="A41" s="12"/>
      <c r="B41" s="25">
        <v>341.52</v>
      </c>
      <c r="C41" s="20" t="s">
        <v>54</v>
      </c>
      <c r="D41" s="46">
        <v>13432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13432</v>
      </c>
      <c r="O41" s="47">
        <f t="shared" si="8"/>
        <v>1.0600584010733169</v>
      </c>
      <c r="P41" s="9"/>
    </row>
    <row r="42" spans="1:16">
      <c r="A42" s="12"/>
      <c r="B42" s="25">
        <v>341.53</v>
      </c>
      <c r="C42" s="20" t="s">
        <v>55</v>
      </c>
      <c r="D42" s="46">
        <v>29109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29109</v>
      </c>
      <c r="O42" s="47">
        <f t="shared" si="8"/>
        <v>2.2972930313313866</v>
      </c>
      <c r="P42" s="9"/>
    </row>
    <row r="43" spans="1:16">
      <c r="A43" s="12"/>
      <c r="B43" s="25">
        <v>341.55</v>
      </c>
      <c r="C43" s="20" t="s">
        <v>56</v>
      </c>
      <c r="D43" s="46">
        <v>912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912</v>
      </c>
      <c r="O43" s="47">
        <f t="shared" si="8"/>
        <v>7.1975376844763628E-2</v>
      </c>
      <c r="P43" s="9"/>
    </row>
    <row r="44" spans="1:16">
      <c r="A44" s="12"/>
      <c r="B44" s="25">
        <v>341.56</v>
      </c>
      <c r="C44" s="20" t="s">
        <v>57</v>
      </c>
      <c r="D44" s="46">
        <v>7760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7760</v>
      </c>
      <c r="O44" s="47">
        <f t="shared" si="8"/>
        <v>0.6124220661352695</v>
      </c>
      <c r="P44" s="9"/>
    </row>
    <row r="45" spans="1:16">
      <c r="A45" s="12"/>
      <c r="B45" s="25">
        <v>341.8</v>
      </c>
      <c r="C45" s="20" t="s">
        <v>93</v>
      </c>
      <c r="D45" s="46">
        <v>7746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7746</v>
      </c>
      <c r="O45" s="47">
        <f t="shared" si="8"/>
        <v>0.6113171809644069</v>
      </c>
      <c r="P45" s="9"/>
    </row>
    <row r="46" spans="1:16">
      <c r="A46" s="12"/>
      <c r="B46" s="25">
        <v>341.9</v>
      </c>
      <c r="C46" s="20" t="s">
        <v>58</v>
      </c>
      <c r="D46" s="46">
        <v>27756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27756</v>
      </c>
      <c r="O46" s="47">
        <f t="shared" si="8"/>
        <v>2.1905137716044512</v>
      </c>
      <c r="P46" s="9"/>
    </row>
    <row r="47" spans="1:16">
      <c r="A47" s="12"/>
      <c r="B47" s="25">
        <v>342.1</v>
      </c>
      <c r="C47" s="20" t="s">
        <v>59</v>
      </c>
      <c r="D47" s="46">
        <v>510049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510049</v>
      </c>
      <c r="O47" s="47">
        <f t="shared" si="8"/>
        <v>40.253255465235576</v>
      </c>
      <c r="P47" s="9"/>
    </row>
    <row r="48" spans="1:16">
      <c r="A48" s="12"/>
      <c r="B48" s="25">
        <v>342.3</v>
      </c>
      <c r="C48" s="20" t="s">
        <v>94</v>
      </c>
      <c r="D48" s="46">
        <v>5956438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5956438</v>
      </c>
      <c r="O48" s="47">
        <f t="shared" si="8"/>
        <v>470.08428695446293</v>
      </c>
      <c r="P48" s="9"/>
    </row>
    <row r="49" spans="1:16">
      <c r="A49" s="12"/>
      <c r="B49" s="25">
        <v>342.6</v>
      </c>
      <c r="C49" s="20" t="s">
        <v>60</v>
      </c>
      <c r="D49" s="46">
        <v>192330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192330</v>
      </c>
      <c r="O49" s="47">
        <f t="shared" si="8"/>
        <v>15.1787546365717</v>
      </c>
      <c r="P49" s="9"/>
    </row>
    <row r="50" spans="1:16">
      <c r="A50" s="12"/>
      <c r="B50" s="25">
        <v>343.4</v>
      </c>
      <c r="C50" s="20" t="s">
        <v>61</v>
      </c>
      <c r="D50" s="46">
        <v>27997</v>
      </c>
      <c r="E50" s="46">
        <v>0</v>
      </c>
      <c r="F50" s="46">
        <v>0</v>
      </c>
      <c r="G50" s="46">
        <v>0</v>
      </c>
      <c r="H50" s="46">
        <v>0</v>
      </c>
      <c r="I50" s="46">
        <v>402277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430274</v>
      </c>
      <c r="O50" s="47">
        <f t="shared" si="8"/>
        <v>33.95738300055244</v>
      </c>
      <c r="P50" s="9"/>
    </row>
    <row r="51" spans="1:16">
      <c r="A51" s="12"/>
      <c r="B51" s="25">
        <v>343.7</v>
      </c>
      <c r="C51" s="20" t="s">
        <v>95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2075</v>
      </c>
      <c r="N51" s="46">
        <f t="shared" si="9"/>
        <v>2075</v>
      </c>
      <c r="O51" s="47">
        <f t="shared" si="8"/>
        <v>0.16375976639570672</v>
      </c>
      <c r="P51" s="9"/>
    </row>
    <row r="52" spans="1:16">
      <c r="A52" s="12"/>
      <c r="B52" s="25">
        <v>343.8</v>
      </c>
      <c r="C52" s="20" t="s">
        <v>62</v>
      </c>
      <c r="D52" s="46">
        <v>5500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5500</v>
      </c>
      <c r="O52" s="47">
        <f t="shared" si="8"/>
        <v>0.43406203141030703</v>
      </c>
      <c r="P52" s="9"/>
    </row>
    <row r="53" spans="1:16">
      <c r="A53" s="12"/>
      <c r="B53" s="25">
        <v>345.1</v>
      </c>
      <c r="C53" s="20" t="s">
        <v>96</v>
      </c>
      <c r="D53" s="46">
        <v>1862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1862</v>
      </c>
      <c r="O53" s="47">
        <f t="shared" si="8"/>
        <v>0.14694972772472575</v>
      </c>
      <c r="P53" s="9"/>
    </row>
    <row r="54" spans="1:16">
      <c r="A54" s="12"/>
      <c r="B54" s="25">
        <v>345.9</v>
      </c>
      <c r="C54" s="20" t="s">
        <v>97</v>
      </c>
      <c r="D54" s="46">
        <v>0</v>
      </c>
      <c r="E54" s="46">
        <v>136293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136293</v>
      </c>
      <c r="O54" s="47">
        <f t="shared" si="8"/>
        <v>10.75629389945545</v>
      </c>
      <c r="P54" s="9"/>
    </row>
    <row r="55" spans="1:16">
      <c r="A55" s="12"/>
      <c r="B55" s="25">
        <v>346.4</v>
      </c>
      <c r="C55" s="20" t="s">
        <v>63</v>
      </c>
      <c r="D55" s="46">
        <v>1125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1125</v>
      </c>
      <c r="O55" s="47">
        <f t="shared" si="8"/>
        <v>8.878541551574462E-2</v>
      </c>
      <c r="P55" s="9"/>
    </row>
    <row r="56" spans="1:16">
      <c r="A56" s="12"/>
      <c r="B56" s="25">
        <v>347.2</v>
      </c>
      <c r="C56" s="20" t="s">
        <v>98</v>
      </c>
      <c r="D56" s="46">
        <v>21528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21528</v>
      </c>
      <c r="O56" s="47">
        <f t="shared" si="8"/>
        <v>1.6989977113092889</v>
      </c>
      <c r="P56" s="9"/>
    </row>
    <row r="57" spans="1:16">
      <c r="A57" s="12"/>
      <c r="B57" s="25">
        <v>348.88</v>
      </c>
      <c r="C57" s="20" t="s">
        <v>64</v>
      </c>
      <c r="D57" s="46">
        <v>39319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39319</v>
      </c>
      <c r="O57" s="47">
        <f t="shared" si="8"/>
        <v>3.1030700023676112</v>
      </c>
      <c r="P57" s="9"/>
    </row>
    <row r="58" spans="1:16">
      <c r="A58" s="12"/>
      <c r="B58" s="25">
        <v>348.99</v>
      </c>
      <c r="C58" s="20" t="s">
        <v>65</v>
      </c>
      <c r="D58" s="46">
        <v>6415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6415</v>
      </c>
      <c r="O58" s="47">
        <f t="shared" si="8"/>
        <v>0.50627416936311265</v>
      </c>
      <c r="P58" s="9"/>
    </row>
    <row r="59" spans="1:16">
      <c r="A59" s="12"/>
      <c r="B59" s="25">
        <v>349</v>
      </c>
      <c r="C59" s="20" t="s">
        <v>1</v>
      </c>
      <c r="D59" s="46">
        <v>36485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36485</v>
      </c>
      <c r="O59" s="47">
        <f t="shared" si="8"/>
        <v>2.879409675637282</v>
      </c>
      <c r="P59" s="9"/>
    </row>
    <row r="60" spans="1:16" ht="15.75">
      <c r="A60" s="29" t="s">
        <v>50</v>
      </c>
      <c r="B60" s="30"/>
      <c r="C60" s="31"/>
      <c r="D60" s="32">
        <f t="shared" ref="D60:M60" si="10">SUM(D61:D65)</f>
        <v>96223</v>
      </c>
      <c r="E60" s="32">
        <f t="shared" si="10"/>
        <v>3142210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0</v>
      </c>
      <c r="J60" s="32">
        <f t="shared" si="10"/>
        <v>0</v>
      </c>
      <c r="K60" s="32">
        <f t="shared" si="10"/>
        <v>0</v>
      </c>
      <c r="L60" s="32">
        <f t="shared" si="10"/>
        <v>0</v>
      </c>
      <c r="M60" s="32">
        <f t="shared" si="10"/>
        <v>0</v>
      </c>
      <c r="N60" s="32">
        <f t="shared" ref="N60:N74" si="11">SUM(D60:M60)</f>
        <v>3238433</v>
      </c>
      <c r="O60" s="45">
        <f t="shared" si="8"/>
        <v>255.57832846657723</v>
      </c>
      <c r="P60" s="10"/>
    </row>
    <row r="61" spans="1:16">
      <c r="A61" s="13"/>
      <c r="B61" s="39">
        <v>351.1</v>
      </c>
      <c r="C61" s="21" t="s">
        <v>68</v>
      </c>
      <c r="D61" s="46">
        <v>47505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1"/>
        <v>47505</v>
      </c>
      <c r="O61" s="47">
        <f t="shared" si="8"/>
        <v>3.7491121458448426</v>
      </c>
      <c r="P61" s="9"/>
    </row>
    <row r="62" spans="1:16">
      <c r="A62" s="13"/>
      <c r="B62" s="39">
        <v>351.8</v>
      </c>
      <c r="C62" s="21" t="s">
        <v>69</v>
      </c>
      <c r="D62" s="46">
        <v>0</v>
      </c>
      <c r="E62" s="46">
        <v>37527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1"/>
        <v>37527</v>
      </c>
      <c r="O62" s="47">
        <f t="shared" si="8"/>
        <v>2.9616447004971982</v>
      </c>
      <c r="P62" s="9"/>
    </row>
    <row r="63" spans="1:16">
      <c r="A63" s="13"/>
      <c r="B63" s="39">
        <v>352</v>
      </c>
      <c r="C63" s="21" t="s">
        <v>70</v>
      </c>
      <c r="D63" s="46">
        <v>4534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1"/>
        <v>4534</v>
      </c>
      <c r="O63" s="47">
        <f t="shared" si="8"/>
        <v>0.35782495462078762</v>
      </c>
      <c r="P63" s="9"/>
    </row>
    <row r="64" spans="1:16">
      <c r="A64" s="13"/>
      <c r="B64" s="39">
        <v>355</v>
      </c>
      <c r="C64" s="21" t="s">
        <v>100</v>
      </c>
      <c r="D64" s="46">
        <v>0</v>
      </c>
      <c r="E64" s="46">
        <v>3104683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3104683</v>
      </c>
      <c r="O64" s="47">
        <f t="shared" si="8"/>
        <v>245.02272906637202</v>
      </c>
      <c r="P64" s="9"/>
    </row>
    <row r="65" spans="1:119">
      <c r="A65" s="13"/>
      <c r="B65" s="39">
        <v>359</v>
      </c>
      <c r="C65" s="21" t="s">
        <v>101</v>
      </c>
      <c r="D65" s="46">
        <v>44184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44184</v>
      </c>
      <c r="O65" s="47">
        <f t="shared" si="8"/>
        <v>3.4870175992423644</v>
      </c>
      <c r="P65" s="9"/>
    </row>
    <row r="66" spans="1:119" ht="15.75">
      <c r="A66" s="29" t="s">
        <v>5</v>
      </c>
      <c r="B66" s="30"/>
      <c r="C66" s="31"/>
      <c r="D66" s="32">
        <f t="shared" ref="D66:M66" si="12">SUM(D67:D70)</f>
        <v>285508</v>
      </c>
      <c r="E66" s="32">
        <f t="shared" si="12"/>
        <v>69429</v>
      </c>
      <c r="F66" s="32">
        <f t="shared" si="12"/>
        <v>0</v>
      </c>
      <c r="G66" s="32">
        <f t="shared" si="12"/>
        <v>4109</v>
      </c>
      <c r="H66" s="32">
        <f t="shared" si="12"/>
        <v>0</v>
      </c>
      <c r="I66" s="32">
        <f t="shared" si="12"/>
        <v>1161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47</v>
      </c>
      <c r="N66" s="32">
        <f t="shared" si="11"/>
        <v>360254</v>
      </c>
      <c r="O66" s="45">
        <f t="shared" si="8"/>
        <v>28.431378738852498</v>
      </c>
      <c r="P66" s="10"/>
    </row>
    <row r="67" spans="1:119">
      <c r="A67" s="12"/>
      <c r="B67" s="25">
        <v>361.1</v>
      </c>
      <c r="C67" s="20" t="s">
        <v>71</v>
      </c>
      <c r="D67" s="46">
        <v>16453</v>
      </c>
      <c r="E67" s="46">
        <v>10244</v>
      </c>
      <c r="F67" s="46">
        <v>0</v>
      </c>
      <c r="G67" s="46">
        <v>3959</v>
      </c>
      <c r="H67" s="46">
        <v>0</v>
      </c>
      <c r="I67" s="46">
        <v>1161</v>
      </c>
      <c r="J67" s="46">
        <v>0</v>
      </c>
      <c r="K67" s="46">
        <v>0</v>
      </c>
      <c r="L67" s="46">
        <v>0</v>
      </c>
      <c r="M67" s="46">
        <v>47</v>
      </c>
      <c r="N67" s="46">
        <f t="shared" si="11"/>
        <v>31864</v>
      </c>
      <c r="O67" s="47">
        <f t="shared" si="8"/>
        <v>2.5147186488832767</v>
      </c>
      <c r="P67" s="9"/>
    </row>
    <row r="68" spans="1:119">
      <c r="A68" s="12"/>
      <c r="B68" s="25">
        <v>364</v>
      </c>
      <c r="C68" s="20" t="s">
        <v>73</v>
      </c>
      <c r="D68" s="46">
        <v>17709</v>
      </c>
      <c r="E68" s="46">
        <v>16250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33959</v>
      </c>
      <c r="O68" s="47">
        <f t="shared" si="8"/>
        <v>2.68005682266593</v>
      </c>
      <c r="P68" s="9"/>
    </row>
    <row r="69" spans="1:119">
      <c r="A69" s="12"/>
      <c r="B69" s="25">
        <v>366</v>
      </c>
      <c r="C69" s="20" t="s">
        <v>75</v>
      </c>
      <c r="D69" s="46">
        <v>89420</v>
      </c>
      <c r="E69" s="46">
        <v>18538</v>
      </c>
      <c r="F69" s="46">
        <v>0</v>
      </c>
      <c r="G69" s="46">
        <v>150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108108</v>
      </c>
      <c r="O69" s="47">
        <f t="shared" ref="O69:O74" si="13">(N69/O$76)</f>
        <v>8.5319232894009946</v>
      </c>
      <c r="P69" s="9"/>
    </row>
    <row r="70" spans="1:119">
      <c r="A70" s="12"/>
      <c r="B70" s="25">
        <v>369.9</v>
      </c>
      <c r="C70" s="20" t="s">
        <v>76</v>
      </c>
      <c r="D70" s="46">
        <v>161926</v>
      </c>
      <c r="E70" s="46">
        <v>24397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186323</v>
      </c>
      <c r="O70" s="47">
        <f t="shared" si="13"/>
        <v>14.704679977902297</v>
      </c>
      <c r="P70" s="9"/>
    </row>
    <row r="71" spans="1:119" ht="15.75">
      <c r="A71" s="29" t="s">
        <v>51</v>
      </c>
      <c r="B71" s="30"/>
      <c r="C71" s="31"/>
      <c r="D71" s="32">
        <f t="shared" ref="D71:M71" si="14">SUM(D72:D73)</f>
        <v>1523368</v>
      </c>
      <c r="E71" s="32">
        <f t="shared" si="14"/>
        <v>45000</v>
      </c>
      <c r="F71" s="32">
        <f t="shared" si="14"/>
        <v>0</v>
      </c>
      <c r="G71" s="32">
        <f t="shared" si="14"/>
        <v>0</v>
      </c>
      <c r="H71" s="32">
        <f t="shared" si="14"/>
        <v>0</v>
      </c>
      <c r="I71" s="32">
        <f t="shared" si="14"/>
        <v>0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 t="shared" si="11"/>
        <v>1568368</v>
      </c>
      <c r="O71" s="45">
        <f t="shared" si="13"/>
        <v>123.77618183253098</v>
      </c>
      <c r="P71" s="9"/>
    </row>
    <row r="72" spans="1:119">
      <c r="A72" s="12"/>
      <c r="B72" s="25">
        <v>381</v>
      </c>
      <c r="C72" s="20" t="s">
        <v>77</v>
      </c>
      <c r="D72" s="46">
        <v>1219676</v>
      </c>
      <c r="E72" s="46">
        <v>45000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1264676</v>
      </c>
      <c r="O72" s="47">
        <f t="shared" si="13"/>
        <v>99.80869702470207</v>
      </c>
      <c r="P72" s="9"/>
    </row>
    <row r="73" spans="1:119" ht="15.75" thickBot="1">
      <c r="A73" s="12"/>
      <c r="B73" s="25">
        <v>383</v>
      </c>
      <c r="C73" s="20" t="s">
        <v>127</v>
      </c>
      <c r="D73" s="46">
        <v>303692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303692</v>
      </c>
      <c r="O73" s="47">
        <f t="shared" si="13"/>
        <v>23.9674848078289</v>
      </c>
      <c r="P73" s="9"/>
    </row>
    <row r="74" spans="1:119" ht="16.5" thickBot="1">
      <c r="A74" s="14" t="s">
        <v>66</v>
      </c>
      <c r="B74" s="23"/>
      <c r="C74" s="22"/>
      <c r="D74" s="15">
        <f t="shared" ref="D74:M74" si="15">SUM(D5,D14,D16,D37,D60,D66,D71)</f>
        <v>17275830</v>
      </c>
      <c r="E74" s="15">
        <f t="shared" si="15"/>
        <v>6558326</v>
      </c>
      <c r="F74" s="15">
        <f t="shared" si="15"/>
        <v>0</v>
      </c>
      <c r="G74" s="15">
        <f t="shared" si="15"/>
        <v>1961598</v>
      </c>
      <c r="H74" s="15">
        <f t="shared" si="15"/>
        <v>0</v>
      </c>
      <c r="I74" s="15">
        <f t="shared" si="15"/>
        <v>463384</v>
      </c>
      <c r="J74" s="15">
        <f t="shared" si="15"/>
        <v>0</v>
      </c>
      <c r="K74" s="15">
        <f t="shared" si="15"/>
        <v>0</v>
      </c>
      <c r="L74" s="15">
        <f t="shared" si="15"/>
        <v>0</v>
      </c>
      <c r="M74" s="15">
        <f t="shared" si="15"/>
        <v>2122</v>
      </c>
      <c r="N74" s="15">
        <f t="shared" si="11"/>
        <v>26261260</v>
      </c>
      <c r="O74" s="38">
        <f t="shared" si="13"/>
        <v>2072.5483387262252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0"/>
      <c r="B76" s="41"/>
      <c r="C76" s="41"/>
      <c r="D76" s="42"/>
      <c r="E76" s="42"/>
      <c r="F76" s="42"/>
      <c r="G76" s="42"/>
      <c r="H76" s="42"/>
      <c r="I76" s="42"/>
      <c r="J76" s="42"/>
      <c r="K76" s="42"/>
      <c r="L76" s="119" t="s">
        <v>128</v>
      </c>
      <c r="M76" s="119"/>
      <c r="N76" s="119"/>
      <c r="O76" s="43">
        <v>12671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customHeight="1" thickBot="1">
      <c r="A78" s="121" t="s">
        <v>109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5763459</v>
      </c>
      <c r="E5" s="27">
        <f t="shared" si="0"/>
        <v>1531254</v>
      </c>
      <c r="F5" s="27">
        <f t="shared" si="0"/>
        <v>0</v>
      </c>
      <c r="G5" s="27">
        <f t="shared" si="0"/>
        <v>303755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7598468</v>
      </c>
      <c r="O5" s="33">
        <f t="shared" ref="O5:O36" si="1">(N5/O$78)</f>
        <v>593.07430533874492</v>
      </c>
      <c r="P5" s="6"/>
    </row>
    <row r="6" spans="1:133">
      <c r="A6" s="12"/>
      <c r="B6" s="25">
        <v>311</v>
      </c>
      <c r="C6" s="20" t="s">
        <v>3</v>
      </c>
      <c r="D6" s="46">
        <v>5648796</v>
      </c>
      <c r="E6" s="46">
        <v>1181667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6830463</v>
      </c>
      <c r="O6" s="47">
        <f t="shared" si="1"/>
        <v>533.13011239463003</v>
      </c>
      <c r="P6" s="9"/>
    </row>
    <row r="7" spans="1:133">
      <c r="A7" s="12"/>
      <c r="B7" s="25">
        <v>312.10000000000002</v>
      </c>
      <c r="C7" s="20" t="s">
        <v>12</v>
      </c>
      <c r="D7" s="46">
        <v>16269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16269</v>
      </c>
      <c r="O7" s="47">
        <f t="shared" si="1"/>
        <v>1.2698251639088354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51443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51443</v>
      </c>
      <c r="O8" s="47">
        <f t="shared" si="1"/>
        <v>4.0152201061504842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277696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277696</v>
      </c>
      <c r="O9" s="47">
        <f t="shared" si="1"/>
        <v>21.674679987511709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303755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303755</v>
      </c>
      <c r="O10" s="47">
        <f t="shared" si="1"/>
        <v>23.70863253200125</v>
      </c>
      <c r="P10" s="9"/>
    </row>
    <row r="11" spans="1:133">
      <c r="A11" s="12"/>
      <c r="B11" s="25">
        <v>314.10000000000002</v>
      </c>
      <c r="C11" s="20" t="s">
        <v>16</v>
      </c>
      <c r="D11" s="46">
        <v>28313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28313</v>
      </c>
      <c r="O11" s="47">
        <f t="shared" si="1"/>
        <v>2.2098813612238528</v>
      </c>
      <c r="P11" s="9"/>
    </row>
    <row r="12" spans="1:133">
      <c r="A12" s="12"/>
      <c r="B12" s="25">
        <v>314.89999999999998</v>
      </c>
      <c r="C12" s="20" t="s">
        <v>105</v>
      </c>
      <c r="D12" s="46">
        <v>0</v>
      </c>
      <c r="E12" s="46">
        <v>20448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20448</v>
      </c>
      <c r="O12" s="47">
        <f t="shared" si="1"/>
        <v>1.5960037464876677</v>
      </c>
      <c r="P12" s="9"/>
    </row>
    <row r="13" spans="1:133">
      <c r="A13" s="12"/>
      <c r="B13" s="25">
        <v>315</v>
      </c>
      <c r="C13" s="20" t="s">
        <v>18</v>
      </c>
      <c r="D13" s="46">
        <v>70081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70081</v>
      </c>
      <c r="O13" s="47">
        <f t="shared" si="1"/>
        <v>5.4699500468310962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SUM(D15:D15)</f>
        <v>-230</v>
      </c>
      <c r="E14" s="32">
        <f t="shared" si="3"/>
        <v>107103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4">
        <f t="shared" ref="N14:N24" si="4">SUM(D14:M14)</f>
        <v>106873</v>
      </c>
      <c r="O14" s="45">
        <f t="shared" si="1"/>
        <v>8.3416328442085543</v>
      </c>
      <c r="P14" s="10"/>
    </row>
    <row r="15" spans="1:133">
      <c r="A15" s="12"/>
      <c r="B15" s="25">
        <v>322</v>
      </c>
      <c r="C15" s="20" t="s">
        <v>0</v>
      </c>
      <c r="D15" s="46">
        <v>-230</v>
      </c>
      <c r="E15" s="46">
        <v>107103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106873</v>
      </c>
      <c r="O15" s="47">
        <f t="shared" si="1"/>
        <v>8.3416328442085543</v>
      </c>
      <c r="P15" s="9"/>
    </row>
    <row r="16" spans="1:133" ht="15.75">
      <c r="A16" s="29" t="s">
        <v>23</v>
      </c>
      <c r="B16" s="30"/>
      <c r="C16" s="31"/>
      <c r="D16" s="32">
        <f t="shared" ref="D16:M16" si="5">SUM(D17:D38)</f>
        <v>3484316</v>
      </c>
      <c r="E16" s="32">
        <f t="shared" si="5"/>
        <v>1441200</v>
      </c>
      <c r="F16" s="32">
        <f t="shared" si="5"/>
        <v>0</v>
      </c>
      <c r="G16" s="32">
        <f t="shared" si="5"/>
        <v>5041337</v>
      </c>
      <c r="H16" s="32">
        <f t="shared" si="5"/>
        <v>0</v>
      </c>
      <c r="I16" s="32">
        <f t="shared" si="5"/>
        <v>68046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44">
        <f t="shared" si="4"/>
        <v>10034899</v>
      </c>
      <c r="O16" s="45">
        <f t="shared" si="1"/>
        <v>783.24219481735872</v>
      </c>
      <c r="P16" s="10"/>
    </row>
    <row r="17" spans="1:16">
      <c r="A17" s="12"/>
      <c r="B17" s="25">
        <v>331.1</v>
      </c>
      <c r="C17" s="20" t="s">
        <v>106</v>
      </c>
      <c r="D17" s="46">
        <v>60614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60614</v>
      </c>
      <c r="O17" s="47">
        <f t="shared" si="1"/>
        <v>4.7310334061817043</v>
      </c>
      <c r="P17" s="9"/>
    </row>
    <row r="18" spans="1:16">
      <c r="A18" s="12"/>
      <c r="B18" s="25">
        <v>331.2</v>
      </c>
      <c r="C18" s="20" t="s">
        <v>22</v>
      </c>
      <c r="D18" s="46">
        <v>181036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181036</v>
      </c>
      <c r="O18" s="47">
        <f t="shared" si="1"/>
        <v>14.130190446456448</v>
      </c>
      <c r="P18" s="9"/>
    </row>
    <row r="19" spans="1:16">
      <c r="A19" s="12"/>
      <c r="B19" s="25">
        <v>331.61</v>
      </c>
      <c r="C19" s="20" t="s">
        <v>88</v>
      </c>
      <c r="D19" s="46">
        <v>0</v>
      </c>
      <c r="E19" s="46">
        <v>0</v>
      </c>
      <c r="F19" s="46">
        <v>0</v>
      </c>
      <c r="G19" s="46">
        <v>2163522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2163522</v>
      </c>
      <c r="O19" s="47">
        <f t="shared" si="1"/>
        <v>168.86684358413987</v>
      </c>
      <c r="P19" s="9"/>
    </row>
    <row r="20" spans="1:16">
      <c r="A20" s="12"/>
      <c r="B20" s="25">
        <v>331.65</v>
      </c>
      <c r="C20" s="20" t="s">
        <v>28</v>
      </c>
      <c r="D20" s="46">
        <v>45583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45583</v>
      </c>
      <c r="O20" s="47">
        <f t="shared" si="1"/>
        <v>3.557836403371839</v>
      </c>
      <c r="P20" s="9"/>
    </row>
    <row r="21" spans="1:16">
      <c r="A21" s="12"/>
      <c r="B21" s="25">
        <v>331.9</v>
      </c>
      <c r="C21" s="20" t="s">
        <v>25</v>
      </c>
      <c r="D21" s="46">
        <v>266706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266706</v>
      </c>
      <c r="O21" s="47">
        <f t="shared" si="1"/>
        <v>20.816890415235715</v>
      </c>
      <c r="P21" s="9"/>
    </row>
    <row r="22" spans="1:16">
      <c r="A22" s="12"/>
      <c r="B22" s="25">
        <v>334.1</v>
      </c>
      <c r="C22" s="20" t="s">
        <v>26</v>
      </c>
      <c r="D22" s="46">
        <v>710281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710281</v>
      </c>
      <c r="O22" s="47">
        <f t="shared" si="1"/>
        <v>55.438729316265999</v>
      </c>
      <c r="P22" s="9"/>
    </row>
    <row r="23" spans="1:16">
      <c r="A23" s="12"/>
      <c r="B23" s="25">
        <v>334.2</v>
      </c>
      <c r="C23" s="20" t="s">
        <v>89</v>
      </c>
      <c r="D23" s="46">
        <v>0</v>
      </c>
      <c r="E23" s="46">
        <v>8229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8229</v>
      </c>
      <c r="O23" s="47">
        <f t="shared" si="1"/>
        <v>0.64228847955042145</v>
      </c>
      <c r="P23" s="9"/>
    </row>
    <row r="24" spans="1:16">
      <c r="A24" s="12"/>
      <c r="B24" s="25">
        <v>334.34</v>
      </c>
      <c r="C24" s="20" t="s">
        <v>90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68046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68046</v>
      </c>
      <c r="O24" s="47">
        <f t="shared" si="1"/>
        <v>5.3111145800811741</v>
      </c>
      <c r="P24" s="9"/>
    </row>
    <row r="25" spans="1:16">
      <c r="A25" s="12"/>
      <c r="B25" s="25">
        <v>334.49</v>
      </c>
      <c r="C25" s="20" t="s">
        <v>30</v>
      </c>
      <c r="D25" s="46">
        <v>0</v>
      </c>
      <c r="E25" s="46">
        <v>0</v>
      </c>
      <c r="F25" s="46">
        <v>0</v>
      </c>
      <c r="G25" s="46">
        <v>2845051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6" si="6">SUM(D25:M25)</f>
        <v>2845051</v>
      </c>
      <c r="O25" s="47">
        <f t="shared" si="1"/>
        <v>222.06142678738684</v>
      </c>
      <c r="P25" s="9"/>
    </row>
    <row r="26" spans="1:16">
      <c r="A26" s="12"/>
      <c r="B26" s="25">
        <v>334.9</v>
      </c>
      <c r="C26" s="20" t="s">
        <v>32</v>
      </c>
      <c r="D26" s="46">
        <v>0</v>
      </c>
      <c r="E26" s="46">
        <v>0</v>
      </c>
      <c r="F26" s="46">
        <v>0</v>
      </c>
      <c r="G26" s="46">
        <v>32764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32764</v>
      </c>
      <c r="O26" s="47">
        <f t="shared" si="1"/>
        <v>2.5572900405869499</v>
      </c>
      <c r="P26" s="9"/>
    </row>
    <row r="27" spans="1:16">
      <c r="A27" s="12"/>
      <c r="B27" s="25">
        <v>335.12</v>
      </c>
      <c r="C27" s="20" t="s">
        <v>33</v>
      </c>
      <c r="D27" s="46">
        <v>182017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182017</v>
      </c>
      <c r="O27" s="47">
        <f t="shared" si="1"/>
        <v>14.206759288167342</v>
      </c>
      <c r="P27" s="9"/>
    </row>
    <row r="28" spans="1:16">
      <c r="A28" s="12"/>
      <c r="B28" s="25">
        <v>335.13</v>
      </c>
      <c r="C28" s="20" t="s">
        <v>34</v>
      </c>
      <c r="D28" s="46">
        <v>15184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15184</v>
      </c>
      <c r="O28" s="47">
        <f t="shared" si="1"/>
        <v>1.1851389322510146</v>
      </c>
      <c r="P28" s="9"/>
    </row>
    <row r="29" spans="1:16">
      <c r="A29" s="12"/>
      <c r="B29" s="25">
        <v>335.14</v>
      </c>
      <c r="C29" s="20" t="s">
        <v>35</v>
      </c>
      <c r="D29" s="46">
        <v>8724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8724</v>
      </c>
      <c r="O29" s="47">
        <f t="shared" si="1"/>
        <v>0.68092413362472681</v>
      </c>
      <c r="P29" s="9"/>
    </row>
    <row r="30" spans="1:16">
      <c r="A30" s="12"/>
      <c r="B30" s="25">
        <v>335.15</v>
      </c>
      <c r="C30" s="20" t="s">
        <v>36</v>
      </c>
      <c r="D30" s="46">
        <v>1266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1266</v>
      </c>
      <c r="O30" s="47">
        <f t="shared" si="1"/>
        <v>9.8813612238526388E-2</v>
      </c>
      <c r="P30" s="9"/>
    </row>
    <row r="31" spans="1:16">
      <c r="A31" s="12"/>
      <c r="B31" s="25">
        <v>335.18</v>
      </c>
      <c r="C31" s="20" t="s">
        <v>37</v>
      </c>
      <c r="D31" s="46">
        <v>1065205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1065205</v>
      </c>
      <c r="O31" s="47">
        <f t="shared" si="1"/>
        <v>83.141195753980639</v>
      </c>
      <c r="P31" s="9"/>
    </row>
    <row r="32" spans="1:16">
      <c r="A32" s="12"/>
      <c r="B32" s="25">
        <v>335.22</v>
      </c>
      <c r="C32" s="20" t="s">
        <v>38</v>
      </c>
      <c r="D32" s="46">
        <v>0</v>
      </c>
      <c r="E32" s="46">
        <v>127867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127867</v>
      </c>
      <c r="O32" s="47">
        <f t="shared" si="1"/>
        <v>9.9802528879175778</v>
      </c>
      <c r="P32" s="9"/>
    </row>
    <row r="33" spans="1:16">
      <c r="A33" s="12"/>
      <c r="B33" s="25">
        <v>335.49</v>
      </c>
      <c r="C33" s="20" t="s">
        <v>39</v>
      </c>
      <c r="D33" s="46">
        <v>0</v>
      </c>
      <c r="E33" s="46">
        <v>1259380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1259380</v>
      </c>
      <c r="O33" s="47">
        <f t="shared" si="1"/>
        <v>98.296909147674057</v>
      </c>
      <c r="P33" s="9"/>
    </row>
    <row r="34" spans="1:16">
      <c r="A34" s="12"/>
      <c r="B34" s="25">
        <v>335.8</v>
      </c>
      <c r="C34" s="20" t="s">
        <v>40</v>
      </c>
      <c r="D34" s="46">
        <v>452538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452538</v>
      </c>
      <c r="O34" s="47">
        <f t="shared" si="1"/>
        <v>35.321417421167652</v>
      </c>
      <c r="P34" s="9"/>
    </row>
    <row r="35" spans="1:16">
      <c r="A35" s="12"/>
      <c r="B35" s="25">
        <v>335.9</v>
      </c>
      <c r="C35" s="20" t="s">
        <v>41</v>
      </c>
      <c r="D35" s="46">
        <v>223250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223250</v>
      </c>
      <c r="O35" s="47">
        <f t="shared" si="1"/>
        <v>17.42507024664377</v>
      </c>
      <c r="P35" s="9"/>
    </row>
    <row r="36" spans="1:16">
      <c r="A36" s="12"/>
      <c r="B36" s="25">
        <v>336</v>
      </c>
      <c r="C36" s="20" t="s">
        <v>4</v>
      </c>
      <c r="D36" s="46">
        <v>213762</v>
      </c>
      <c r="E36" s="46">
        <v>45724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259486</v>
      </c>
      <c r="O36" s="47">
        <f t="shared" si="1"/>
        <v>20.253356228535747</v>
      </c>
      <c r="P36" s="9"/>
    </row>
    <row r="37" spans="1:16">
      <c r="A37" s="12"/>
      <c r="B37" s="25">
        <v>337.2</v>
      </c>
      <c r="C37" s="20" t="s">
        <v>42</v>
      </c>
      <c r="D37" s="46">
        <v>30728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30728</v>
      </c>
      <c r="O37" s="47">
        <f t="shared" ref="O37:O68" si="7">(N37/O$78)</f>
        <v>2.398376522010615</v>
      </c>
      <c r="P37" s="9"/>
    </row>
    <row r="38" spans="1:16">
      <c r="A38" s="12"/>
      <c r="B38" s="25">
        <v>338</v>
      </c>
      <c r="C38" s="20" t="s">
        <v>43</v>
      </c>
      <c r="D38" s="46">
        <v>27422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27422</v>
      </c>
      <c r="O38" s="47">
        <f t="shared" si="7"/>
        <v>2.1403371838901029</v>
      </c>
      <c r="P38" s="9"/>
    </row>
    <row r="39" spans="1:16" ht="15.75">
      <c r="A39" s="29" t="s">
        <v>49</v>
      </c>
      <c r="B39" s="30"/>
      <c r="C39" s="31"/>
      <c r="D39" s="32">
        <f t="shared" ref="D39:M39" si="8">SUM(D40:D61)</f>
        <v>6928609</v>
      </c>
      <c r="E39" s="32">
        <f t="shared" si="8"/>
        <v>231420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345375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2075</v>
      </c>
      <c r="N39" s="32">
        <f>SUM(D39:M39)</f>
        <v>7507479</v>
      </c>
      <c r="O39" s="45">
        <f t="shared" si="7"/>
        <v>585.97244770527629</v>
      </c>
      <c r="P39" s="10"/>
    </row>
    <row r="40" spans="1:16">
      <c r="A40" s="12"/>
      <c r="B40" s="25">
        <v>341.15</v>
      </c>
      <c r="C40" s="20" t="s">
        <v>52</v>
      </c>
      <c r="D40" s="46">
        <v>0</v>
      </c>
      <c r="E40" s="46">
        <v>49080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61" si="9">SUM(D40:M40)</f>
        <v>49080</v>
      </c>
      <c r="O40" s="47">
        <f t="shared" si="7"/>
        <v>3.830783640337184</v>
      </c>
      <c r="P40" s="9"/>
    </row>
    <row r="41" spans="1:16">
      <c r="A41" s="12"/>
      <c r="B41" s="25">
        <v>341.3</v>
      </c>
      <c r="C41" s="20" t="s">
        <v>92</v>
      </c>
      <c r="D41" s="46">
        <v>3480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9"/>
        <v>3480</v>
      </c>
      <c r="O41" s="47">
        <f t="shared" si="7"/>
        <v>0.27162035591632844</v>
      </c>
      <c r="P41" s="9"/>
    </row>
    <row r="42" spans="1:16">
      <c r="A42" s="12"/>
      <c r="B42" s="25">
        <v>341.51</v>
      </c>
      <c r="C42" s="20" t="s">
        <v>53</v>
      </c>
      <c r="D42" s="46">
        <v>101212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101212</v>
      </c>
      <c r="O42" s="47">
        <f t="shared" si="7"/>
        <v>7.8997814548860443</v>
      </c>
      <c r="P42" s="9"/>
    </row>
    <row r="43" spans="1:16">
      <c r="A43" s="12"/>
      <c r="B43" s="25">
        <v>341.52</v>
      </c>
      <c r="C43" s="20" t="s">
        <v>54</v>
      </c>
      <c r="D43" s="46">
        <v>12300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12300</v>
      </c>
      <c r="O43" s="47">
        <f t="shared" si="7"/>
        <v>0.96003746487667807</v>
      </c>
      <c r="P43" s="9"/>
    </row>
    <row r="44" spans="1:16">
      <c r="A44" s="12"/>
      <c r="B44" s="25">
        <v>341.53</v>
      </c>
      <c r="C44" s="20" t="s">
        <v>55</v>
      </c>
      <c r="D44" s="46">
        <v>32829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32829</v>
      </c>
      <c r="O44" s="47">
        <f t="shared" si="7"/>
        <v>2.5623634093037779</v>
      </c>
      <c r="P44" s="9"/>
    </row>
    <row r="45" spans="1:16">
      <c r="A45" s="12"/>
      <c r="B45" s="25">
        <v>341.56</v>
      </c>
      <c r="C45" s="20" t="s">
        <v>57</v>
      </c>
      <c r="D45" s="46">
        <v>8738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8738</v>
      </c>
      <c r="O45" s="47">
        <f t="shared" si="7"/>
        <v>0.68201685919450517</v>
      </c>
      <c r="P45" s="9"/>
    </row>
    <row r="46" spans="1:16">
      <c r="A46" s="12"/>
      <c r="B46" s="25">
        <v>341.8</v>
      </c>
      <c r="C46" s="20" t="s">
        <v>93</v>
      </c>
      <c r="D46" s="46">
        <v>8729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8729</v>
      </c>
      <c r="O46" s="47">
        <f t="shared" si="7"/>
        <v>0.68131439275679051</v>
      </c>
      <c r="P46" s="9"/>
    </row>
    <row r="47" spans="1:16">
      <c r="A47" s="12"/>
      <c r="B47" s="25">
        <v>341.9</v>
      </c>
      <c r="C47" s="20" t="s">
        <v>58</v>
      </c>
      <c r="D47" s="46">
        <v>20641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20641</v>
      </c>
      <c r="O47" s="47">
        <f t="shared" si="7"/>
        <v>1.6110677489853262</v>
      </c>
      <c r="P47" s="9"/>
    </row>
    <row r="48" spans="1:16">
      <c r="A48" s="12"/>
      <c r="B48" s="25">
        <v>342.1</v>
      </c>
      <c r="C48" s="20" t="s">
        <v>59</v>
      </c>
      <c r="D48" s="46">
        <v>508100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508100</v>
      </c>
      <c r="O48" s="47">
        <f t="shared" si="7"/>
        <v>39.658133000312205</v>
      </c>
      <c r="P48" s="9"/>
    </row>
    <row r="49" spans="1:16">
      <c r="A49" s="12"/>
      <c r="B49" s="25">
        <v>342.3</v>
      </c>
      <c r="C49" s="20" t="s">
        <v>94</v>
      </c>
      <c r="D49" s="46">
        <v>5875951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5875951</v>
      </c>
      <c r="O49" s="47">
        <f t="shared" si="7"/>
        <v>458.62870746175463</v>
      </c>
      <c r="P49" s="9"/>
    </row>
    <row r="50" spans="1:16">
      <c r="A50" s="12"/>
      <c r="B50" s="25">
        <v>342.6</v>
      </c>
      <c r="C50" s="20" t="s">
        <v>60</v>
      </c>
      <c r="D50" s="46">
        <v>110136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110136</v>
      </c>
      <c r="O50" s="47">
        <f t="shared" si="7"/>
        <v>8.5963159537933187</v>
      </c>
      <c r="P50" s="9"/>
    </row>
    <row r="51" spans="1:16">
      <c r="A51" s="12"/>
      <c r="B51" s="25">
        <v>343.4</v>
      </c>
      <c r="C51" s="20" t="s">
        <v>61</v>
      </c>
      <c r="D51" s="46">
        <v>27818</v>
      </c>
      <c r="E51" s="46">
        <v>0</v>
      </c>
      <c r="F51" s="46">
        <v>0</v>
      </c>
      <c r="G51" s="46">
        <v>0</v>
      </c>
      <c r="H51" s="46">
        <v>0</v>
      </c>
      <c r="I51" s="46">
        <v>345375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373193</v>
      </c>
      <c r="O51" s="47">
        <f t="shared" si="7"/>
        <v>29.128395254448954</v>
      </c>
      <c r="P51" s="9"/>
    </row>
    <row r="52" spans="1:16">
      <c r="A52" s="12"/>
      <c r="B52" s="25">
        <v>343.7</v>
      </c>
      <c r="C52" s="20" t="s">
        <v>95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2075</v>
      </c>
      <c r="N52" s="46">
        <f t="shared" si="9"/>
        <v>2075</v>
      </c>
      <c r="O52" s="47">
        <f t="shared" si="7"/>
        <v>0.16195753980643146</v>
      </c>
      <c r="P52" s="9"/>
    </row>
    <row r="53" spans="1:16">
      <c r="A53" s="12"/>
      <c r="B53" s="25">
        <v>343.8</v>
      </c>
      <c r="C53" s="20" t="s">
        <v>62</v>
      </c>
      <c r="D53" s="46">
        <v>3300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9"/>
        <v>3300</v>
      </c>
      <c r="O53" s="47">
        <f t="shared" si="7"/>
        <v>0.25757102716203562</v>
      </c>
      <c r="P53" s="9"/>
    </row>
    <row r="54" spans="1:16">
      <c r="A54" s="12"/>
      <c r="B54" s="25">
        <v>345.1</v>
      </c>
      <c r="C54" s="20" t="s">
        <v>96</v>
      </c>
      <c r="D54" s="46">
        <v>10712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10712</v>
      </c>
      <c r="O54" s="47">
        <f t="shared" si="7"/>
        <v>0.83609116453325005</v>
      </c>
      <c r="P54" s="9"/>
    </row>
    <row r="55" spans="1:16">
      <c r="A55" s="12"/>
      <c r="B55" s="25">
        <v>345.9</v>
      </c>
      <c r="C55" s="20" t="s">
        <v>97</v>
      </c>
      <c r="D55" s="46">
        <v>0</v>
      </c>
      <c r="E55" s="46">
        <v>182340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182340</v>
      </c>
      <c r="O55" s="47">
        <f t="shared" si="7"/>
        <v>14.231970028098658</v>
      </c>
      <c r="P55" s="9"/>
    </row>
    <row r="56" spans="1:16">
      <c r="A56" s="12"/>
      <c r="B56" s="25">
        <v>346.4</v>
      </c>
      <c r="C56" s="20" t="s">
        <v>63</v>
      </c>
      <c r="D56" s="46">
        <v>50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50</v>
      </c>
      <c r="O56" s="47">
        <f t="shared" si="7"/>
        <v>3.9025913206369028E-3</v>
      </c>
      <c r="P56" s="9"/>
    </row>
    <row r="57" spans="1:16">
      <c r="A57" s="12"/>
      <c r="B57" s="25">
        <v>347.2</v>
      </c>
      <c r="C57" s="20" t="s">
        <v>98</v>
      </c>
      <c r="D57" s="46">
        <v>6034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6034</v>
      </c>
      <c r="O57" s="47">
        <f t="shared" si="7"/>
        <v>0.47096472057446143</v>
      </c>
      <c r="P57" s="9"/>
    </row>
    <row r="58" spans="1:16">
      <c r="A58" s="12"/>
      <c r="B58" s="25">
        <v>348.85</v>
      </c>
      <c r="C58" s="20" t="s">
        <v>99</v>
      </c>
      <c r="D58" s="46">
        <v>146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146</v>
      </c>
      <c r="O58" s="47">
        <f t="shared" si="7"/>
        <v>1.1395566656259756E-2</v>
      </c>
      <c r="P58" s="9"/>
    </row>
    <row r="59" spans="1:16">
      <c r="A59" s="12"/>
      <c r="B59" s="25">
        <v>348.88</v>
      </c>
      <c r="C59" s="20" t="s">
        <v>64</v>
      </c>
      <c r="D59" s="46">
        <v>66948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66948</v>
      </c>
      <c r="O59" s="47">
        <f t="shared" si="7"/>
        <v>5.2254136746799871</v>
      </c>
      <c r="P59" s="9"/>
    </row>
    <row r="60" spans="1:16">
      <c r="A60" s="12"/>
      <c r="B60" s="25">
        <v>348.99</v>
      </c>
      <c r="C60" s="20" t="s">
        <v>65</v>
      </c>
      <c r="D60" s="46">
        <v>17254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9"/>
        <v>17254</v>
      </c>
      <c r="O60" s="47">
        <f t="shared" si="7"/>
        <v>1.3467062129253824</v>
      </c>
      <c r="P60" s="9"/>
    </row>
    <row r="61" spans="1:16">
      <c r="A61" s="12"/>
      <c r="B61" s="25">
        <v>349</v>
      </c>
      <c r="C61" s="20" t="s">
        <v>1</v>
      </c>
      <c r="D61" s="46">
        <v>114231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9"/>
        <v>114231</v>
      </c>
      <c r="O61" s="47">
        <f t="shared" si="7"/>
        <v>8.9159381829534805</v>
      </c>
      <c r="P61" s="9"/>
    </row>
    <row r="62" spans="1:16" ht="15.75">
      <c r="A62" s="29" t="s">
        <v>50</v>
      </c>
      <c r="B62" s="30"/>
      <c r="C62" s="31"/>
      <c r="D62" s="32">
        <f t="shared" ref="D62:M62" si="10">SUM(D63:D66)</f>
        <v>91291</v>
      </c>
      <c r="E62" s="32">
        <f t="shared" si="10"/>
        <v>1747007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0</v>
      </c>
      <c r="J62" s="32">
        <f t="shared" si="10"/>
        <v>0</v>
      </c>
      <c r="K62" s="32">
        <f t="shared" si="10"/>
        <v>0</v>
      </c>
      <c r="L62" s="32">
        <f t="shared" si="10"/>
        <v>0</v>
      </c>
      <c r="M62" s="32">
        <f t="shared" si="10"/>
        <v>0</v>
      </c>
      <c r="N62" s="32">
        <f t="shared" ref="N62:N76" si="11">SUM(D62:M62)</f>
        <v>1838298</v>
      </c>
      <c r="O62" s="45">
        <f t="shared" si="7"/>
        <v>143.48251639088355</v>
      </c>
      <c r="P62" s="10"/>
    </row>
    <row r="63" spans="1:16">
      <c r="A63" s="13"/>
      <c r="B63" s="39">
        <v>351.1</v>
      </c>
      <c r="C63" s="21" t="s">
        <v>68</v>
      </c>
      <c r="D63" s="46">
        <v>47532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1"/>
        <v>47532</v>
      </c>
      <c r="O63" s="47">
        <f t="shared" si="7"/>
        <v>3.7099594130502656</v>
      </c>
      <c r="P63" s="9"/>
    </row>
    <row r="64" spans="1:16">
      <c r="A64" s="13"/>
      <c r="B64" s="39">
        <v>352</v>
      </c>
      <c r="C64" s="21" t="s">
        <v>70</v>
      </c>
      <c r="D64" s="46">
        <v>5028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5028</v>
      </c>
      <c r="O64" s="47">
        <f t="shared" si="7"/>
        <v>0.39244458320324693</v>
      </c>
      <c r="P64" s="9"/>
    </row>
    <row r="65" spans="1:119">
      <c r="A65" s="13"/>
      <c r="B65" s="39">
        <v>355</v>
      </c>
      <c r="C65" s="21" t="s">
        <v>100</v>
      </c>
      <c r="D65" s="46">
        <v>0</v>
      </c>
      <c r="E65" s="46">
        <v>1747007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1747007</v>
      </c>
      <c r="O65" s="47">
        <f t="shared" si="7"/>
        <v>136.35708710583827</v>
      </c>
      <c r="P65" s="9"/>
    </row>
    <row r="66" spans="1:119">
      <c r="A66" s="13"/>
      <c r="B66" s="39">
        <v>359</v>
      </c>
      <c r="C66" s="21" t="s">
        <v>101</v>
      </c>
      <c r="D66" s="46">
        <v>38731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38731</v>
      </c>
      <c r="O66" s="47">
        <f t="shared" si="7"/>
        <v>3.0230252887917577</v>
      </c>
      <c r="P66" s="9"/>
    </row>
    <row r="67" spans="1:119" ht="15.75">
      <c r="A67" s="29" t="s">
        <v>5</v>
      </c>
      <c r="B67" s="30"/>
      <c r="C67" s="31"/>
      <c r="D67" s="32">
        <f t="shared" ref="D67:M67" si="12">SUM(D68:D71)</f>
        <v>326421</v>
      </c>
      <c r="E67" s="32">
        <f t="shared" si="12"/>
        <v>45669</v>
      </c>
      <c r="F67" s="32">
        <f t="shared" si="12"/>
        <v>0</v>
      </c>
      <c r="G67" s="32">
        <f t="shared" si="12"/>
        <v>29922</v>
      </c>
      <c r="H67" s="32">
        <f t="shared" si="12"/>
        <v>0</v>
      </c>
      <c r="I67" s="32">
        <f t="shared" si="12"/>
        <v>4115</v>
      </c>
      <c r="J67" s="32">
        <f t="shared" si="12"/>
        <v>0</v>
      </c>
      <c r="K67" s="32">
        <f t="shared" si="12"/>
        <v>0</v>
      </c>
      <c r="L67" s="32">
        <f t="shared" si="12"/>
        <v>0</v>
      </c>
      <c r="M67" s="32">
        <f t="shared" si="12"/>
        <v>0</v>
      </c>
      <c r="N67" s="32">
        <f t="shared" si="11"/>
        <v>406127</v>
      </c>
      <c r="O67" s="45">
        <f t="shared" si="7"/>
        <v>31.69895410552607</v>
      </c>
      <c r="P67" s="10"/>
    </row>
    <row r="68" spans="1:119">
      <c r="A68" s="12"/>
      <c r="B68" s="25">
        <v>361.1</v>
      </c>
      <c r="C68" s="20" t="s">
        <v>71</v>
      </c>
      <c r="D68" s="46">
        <v>86805</v>
      </c>
      <c r="E68" s="46">
        <v>13987</v>
      </c>
      <c r="F68" s="46">
        <v>0</v>
      </c>
      <c r="G68" s="46">
        <v>29672</v>
      </c>
      <c r="H68" s="46">
        <v>0</v>
      </c>
      <c r="I68" s="46">
        <v>922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131386</v>
      </c>
      <c r="O68" s="47">
        <f t="shared" si="7"/>
        <v>10.254917265064002</v>
      </c>
      <c r="P68" s="9"/>
    </row>
    <row r="69" spans="1:119">
      <c r="A69" s="12"/>
      <c r="B69" s="25">
        <v>364</v>
      </c>
      <c r="C69" s="20" t="s">
        <v>73</v>
      </c>
      <c r="D69" s="46">
        <v>90758</v>
      </c>
      <c r="E69" s="46">
        <v>7731</v>
      </c>
      <c r="F69" s="46">
        <v>0</v>
      </c>
      <c r="G69" s="46">
        <v>0</v>
      </c>
      <c r="H69" s="46">
        <v>0</v>
      </c>
      <c r="I69" s="46">
        <v>3111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1"/>
        <v>101600</v>
      </c>
      <c r="O69" s="47">
        <f t="shared" ref="O69:O76" si="13">(N69/O$78)</f>
        <v>7.9300655635341863</v>
      </c>
      <c r="P69" s="9"/>
    </row>
    <row r="70" spans="1:119">
      <c r="A70" s="12"/>
      <c r="B70" s="25">
        <v>366</v>
      </c>
      <c r="C70" s="20" t="s">
        <v>75</v>
      </c>
      <c r="D70" s="46">
        <v>106873</v>
      </c>
      <c r="E70" s="46">
        <v>10983</v>
      </c>
      <c r="F70" s="46">
        <v>0</v>
      </c>
      <c r="G70" s="46">
        <v>250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1"/>
        <v>118106</v>
      </c>
      <c r="O70" s="47">
        <f t="shared" si="13"/>
        <v>9.2183890103028414</v>
      </c>
      <c r="P70" s="9"/>
    </row>
    <row r="71" spans="1:119">
      <c r="A71" s="12"/>
      <c r="B71" s="25">
        <v>369.9</v>
      </c>
      <c r="C71" s="20" t="s">
        <v>76</v>
      </c>
      <c r="D71" s="46">
        <v>41985</v>
      </c>
      <c r="E71" s="46">
        <v>12968</v>
      </c>
      <c r="F71" s="46">
        <v>0</v>
      </c>
      <c r="G71" s="46">
        <v>0</v>
      </c>
      <c r="H71" s="46">
        <v>0</v>
      </c>
      <c r="I71" s="46">
        <v>82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55035</v>
      </c>
      <c r="O71" s="47">
        <f t="shared" si="13"/>
        <v>4.2955822666250389</v>
      </c>
      <c r="P71" s="9"/>
    </row>
    <row r="72" spans="1:119" ht="15.75">
      <c r="A72" s="29" t="s">
        <v>51</v>
      </c>
      <c r="B72" s="30"/>
      <c r="C72" s="31"/>
      <c r="D72" s="32">
        <f t="shared" ref="D72:M72" si="14">SUM(D73:D75)</f>
        <v>1323490</v>
      </c>
      <c r="E72" s="32">
        <f t="shared" si="14"/>
        <v>75000</v>
      </c>
      <c r="F72" s="32">
        <f t="shared" si="14"/>
        <v>0</v>
      </c>
      <c r="G72" s="32">
        <f t="shared" si="14"/>
        <v>0</v>
      </c>
      <c r="H72" s="32">
        <f t="shared" si="14"/>
        <v>0</v>
      </c>
      <c r="I72" s="32">
        <f t="shared" si="14"/>
        <v>4000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1"/>
        <v>1402490</v>
      </c>
      <c r="O72" s="45">
        <f t="shared" si="13"/>
        <v>109.46690602560101</v>
      </c>
      <c r="P72" s="9"/>
    </row>
    <row r="73" spans="1:119">
      <c r="A73" s="12"/>
      <c r="B73" s="25">
        <v>381</v>
      </c>
      <c r="C73" s="20" t="s">
        <v>77</v>
      </c>
      <c r="D73" s="46">
        <v>1170035</v>
      </c>
      <c r="E73" s="46">
        <v>75000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1245035</v>
      </c>
      <c r="O73" s="47">
        <f t="shared" si="13"/>
        <v>97.177255697783323</v>
      </c>
      <c r="P73" s="9"/>
    </row>
    <row r="74" spans="1:119">
      <c r="A74" s="12"/>
      <c r="B74" s="25">
        <v>384</v>
      </c>
      <c r="C74" s="20" t="s">
        <v>107</v>
      </c>
      <c r="D74" s="46">
        <v>153455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1"/>
        <v>153455</v>
      </c>
      <c r="O74" s="47">
        <f t="shared" si="13"/>
        <v>11.977443022166719</v>
      </c>
      <c r="P74" s="9"/>
    </row>
    <row r="75" spans="1:119" ht="15.75" thickBot="1">
      <c r="A75" s="12"/>
      <c r="B75" s="25">
        <v>389.4</v>
      </c>
      <c r="C75" s="20" t="s">
        <v>102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4000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1"/>
        <v>4000</v>
      </c>
      <c r="O75" s="47">
        <f t="shared" si="13"/>
        <v>0.31220730565095223</v>
      </c>
      <c r="P75" s="9"/>
    </row>
    <row r="76" spans="1:119" ht="16.5" thickBot="1">
      <c r="A76" s="14" t="s">
        <v>66</v>
      </c>
      <c r="B76" s="23"/>
      <c r="C76" s="22"/>
      <c r="D76" s="15">
        <f t="shared" ref="D76:M76" si="15">SUM(D5,D14,D16,D39,D62,D67,D72)</f>
        <v>17917356</v>
      </c>
      <c r="E76" s="15">
        <f t="shared" si="15"/>
        <v>5178653</v>
      </c>
      <c r="F76" s="15">
        <f t="shared" si="15"/>
        <v>0</v>
      </c>
      <c r="G76" s="15">
        <f t="shared" si="15"/>
        <v>5375014</v>
      </c>
      <c r="H76" s="15">
        <f t="shared" si="15"/>
        <v>0</v>
      </c>
      <c r="I76" s="15">
        <f t="shared" si="15"/>
        <v>421536</v>
      </c>
      <c r="J76" s="15">
        <f t="shared" si="15"/>
        <v>0</v>
      </c>
      <c r="K76" s="15">
        <f t="shared" si="15"/>
        <v>0</v>
      </c>
      <c r="L76" s="15">
        <f t="shared" si="15"/>
        <v>0</v>
      </c>
      <c r="M76" s="15">
        <f t="shared" si="15"/>
        <v>2075</v>
      </c>
      <c r="N76" s="15">
        <f t="shared" si="11"/>
        <v>28894634</v>
      </c>
      <c r="O76" s="38">
        <f t="shared" si="13"/>
        <v>2255.2789572275992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40"/>
      <c r="B78" s="41"/>
      <c r="C78" s="41"/>
      <c r="D78" s="42"/>
      <c r="E78" s="42"/>
      <c r="F78" s="42"/>
      <c r="G78" s="42"/>
      <c r="H78" s="42"/>
      <c r="I78" s="42"/>
      <c r="J78" s="42"/>
      <c r="K78" s="42"/>
      <c r="L78" s="119" t="s">
        <v>108</v>
      </c>
      <c r="M78" s="119"/>
      <c r="N78" s="119"/>
      <c r="O78" s="43">
        <v>12812</v>
      </c>
    </row>
    <row r="79" spans="1:119">
      <c r="A79" s="120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8"/>
    </row>
    <row r="80" spans="1:119" ht="15.75" customHeight="1" thickBot="1">
      <c r="A80" s="121" t="s">
        <v>109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1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6254482</v>
      </c>
      <c r="E5" s="27">
        <f t="shared" si="0"/>
        <v>1634514</v>
      </c>
      <c r="F5" s="27">
        <f t="shared" si="0"/>
        <v>0</v>
      </c>
      <c r="G5" s="27">
        <f t="shared" si="0"/>
        <v>300103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8189099</v>
      </c>
      <c r="O5" s="33">
        <f t="shared" ref="O5:O36" si="1">(N5/O$80)</f>
        <v>635.60221980751317</v>
      </c>
      <c r="P5" s="6"/>
    </row>
    <row r="6" spans="1:133">
      <c r="A6" s="12"/>
      <c r="B6" s="25">
        <v>311</v>
      </c>
      <c r="C6" s="20" t="s">
        <v>3</v>
      </c>
      <c r="D6" s="46">
        <v>6132973</v>
      </c>
      <c r="E6" s="46">
        <v>1256068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7389041</v>
      </c>
      <c r="O6" s="47">
        <f t="shared" si="1"/>
        <v>573.5052002483701</v>
      </c>
      <c r="P6" s="9"/>
    </row>
    <row r="7" spans="1:133">
      <c r="A7" s="12"/>
      <c r="B7" s="25">
        <v>312.10000000000002</v>
      </c>
      <c r="C7" s="20" t="s">
        <v>12</v>
      </c>
      <c r="D7" s="46">
        <v>16843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16843</v>
      </c>
      <c r="O7" s="47">
        <f t="shared" si="1"/>
        <v>1.3072803477180999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55878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55878</v>
      </c>
      <c r="O8" s="47">
        <f t="shared" si="1"/>
        <v>4.3370071406395532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300361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300361</v>
      </c>
      <c r="O9" s="47">
        <f t="shared" si="1"/>
        <v>23.312713443030116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300103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300103</v>
      </c>
      <c r="O10" s="47">
        <f t="shared" si="1"/>
        <v>23.292688606022974</v>
      </c>
      <c r="P10" s="9"/>
    </row>
    <row r="11" spans="1:133">
      <c r="A11" s="12"/>
      <c r="B11" s="25">
        <v>314.10000000000002</v>
      </c>
      <c r="C11" s="20" t="s">
        <v>16</v>
      </c>
      <c r="D11" s="46">
        <v>27144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27144</v>
      </c>
      <c r="O11" s="47">
        <f t="shared" si="1"/>
        <v>2.1067991307047502</v>
      </c>
      <c r="P11" s="9"/>
    </row>
    <row r="12" spans="1:133">
      <c r="A12" s="12"/>
      <c r="B12" s="25">
        <v>314.2</v>
      </c>
      <c r="C12" s="20" t="s">
        <v>17</v>
      </c>
      <c r="D12" s="46">
        <v>0</v>
      </c>
      <c r="E12" s="46">
        <v>22207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22207</v>
      </c>
      <c r="O12" s="47">
        <f t="shared" si="1"/>
        <v>1.7236106799130704</v>
      </c>
      <c r="P12" s="9"/>
    </row>
    <row r="13" spans="1:133">
      <c r="A13" s="12"/>
      <c r="B13" s="25">
        <v>315</v>
      </c>
      <c r="C13" s="20" t="s">
        <v>18</v>
      </c>
      <c r="D13" s="46">
        <v>77522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77522</v>
      </c>
      <c r="O13" s="47">
        <f t="shared" si="1"/>
        <v>6.0169202111145603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SUM(D15:D16)</f>
        <v>1804</v>
      </c>
      <c r="E14" s="32">
        <f t="shared" si="3"/>
        <v>139045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4">
        <f t="shared" ref="N14:N24" si="4">SUM(D14:M14)</f>
        <v>140849</v>
      </c>
      <c r="O14" s="45">
        <f t="shared" si="1"/>
        <v>10.932086308599814</v>
      </c>
      <c r="P14" s="10"/>
    </row>
    <row r="15" spans="1:133">
      <c r="A15" s="12"/>
      <c r="B15" s="25">
        <v>322</v>
      </c>
      <c r="C15" s="20" t="s">
        <v>0</v>
      </c>
      <c r="D15" s="46">
        <v>1779</v>
      </c>
      <c r="E15" s="46">
        <v>139045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140824</v>
      </c>
      <c r="O15" s="47">
        <f t="shared" si="1"/>
        <v>10.930145917416951</v>
      </c>
      <c r="P15" s="9"/>
    </row>
    <row r="16" spans="1:133">
      <c r="A16" s="12"/>
      <c r="B16" s="25">
        <v>329</v>
      </c>
      <c r="C16" s="20" t="s">
        <v>87</v>
      </c>
      <c r="D16" s="46">
        <v>25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</v>
      </c>
      <c r="O16" s="47">
        <f t="shared" si="1"/>
        <v>1.940391182862465E-3</v>
      </c>
      <c r="P16" s="9"/>
    </row>
    <row r="17" spans="1:16" ht="15.75">
      <c r="A17" s="29" t="s">
        <v>23</v>
      </c>
      <c r="B17" s="30"/>
      <c r="C17" s="31"/>
      <c r="D17" s="32">
        <f t="shared" ref="D17:M17" si="5">SUM(D18:D38)</f>
        <v>4392976</v>
      </c>
      <c r="E17" s="32">
        <f t="shared" si="5"/>
        <v>2964271</v>
      </c>
      <c r="F17" s="32">
        <f t="shared" si="5"/>
        <v>0</v>
      </c>
      <c r="G17" s="32">
        <f t="shared" si="5"/>
        <v>4141491</v>
      </c>
      <c r="H17" s="32">
        <f t="shared" si="5"/>
        <v>0</v>
      </c>
      <c r="I17" s="32">
        <f t="shared" si="5"/>
        <v>78787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11577525</v>
      </c>
      <c r="O17" s="45">
        <f t="shared" si="1"/>
        <v>898.59709717479041</v>
      </c>
      <c r="P17" s="10"/>
    </row>
    <row r="18" spans="1:16">
      <c r="A18" s="12"/>
      <c r="B18" s="25">
        <v>331.2</v>
      </c>
      <c r="C18" s="20" t="s">
        <v>22</v>
      </c>
      <c r="D18" s="46">
        <v>848453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848453</v>
      </c>
      <c r="O18" s="47">
        <f t="shared" si="1"/>
        <v>65.853228810928286</v>
      </c>
      <c r="P18" s="9"/>
    </row>
    <row r="19" spans="1:16">
      <c r="A19" s="12"/>
      <c r="B19" s="25">
        <v>331.61</v>
      </c>
      <c r="C19" s="20" t="s">
        <v>88</v>
      </c>
      <c r="D19" s="46">
        <v>0</v>
      </c>
      <c r="E19" s="46">
        <v>0</v>
      </c>
      <c r="F19" s="46">
        <v>0</v>
      </c>
      <c r="G19" s="46">
        <v>2936478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2936478</v>
      </c>
      <c r="O19" s="47">
        <f t="shared" si="1"/>
        <v>227.91664079478423</v>
      </c>
      <c r="P19" s="9"/>
    </row>
    <row r="20" spans="1:16">
      <c r="A20" s="12"/>
      <c r="B20" s="25">
        <v>331.65</v>
      </c>
      <c r="C20" s="20" t="s">
        <v>28</v>
      </c>
      <c r="D20" s="46">
        <v>33745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33745</v>
      </c>
      <c r="O20" s="47">
        <f t="shared" si="1"/>
        <v>2.6191400186277551</v>
      </c>
      <c r="P20" s="9"/>
    </row>
    <row r="21" spans="1:16">
      <c r="A21" s="12"/>
      <c r="B21" s="25">
        <v>331.9</v>
      </c>
      <c r="C21" s="20" t="s">
        <v>25</v>
      </c>
      <c r="D21" s="46">
        <v>155193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155193</v>
      </c>
      <c r="O21" s="47">
        <f t="shared" si="1"/>
        <v>12.045405153678981</v>
      </c>
      <c r="P21" s="9"/>
    </row>
    <row r="22" spans="1:16">
      <c r="A22" s="12"/>
      <c r="B22" s="25">
        <v>334.1</v>
      </c>
      <c r="C22" s="20" t="s">
        <v>26</v>
      </c>
      <c r="D22" s="46">
        <v>1179158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1179158</v>
      </c>
      <c r="O22" s="47">
        <f t="shared" si="1"/>
        <v>91.521111456069548</v>
      </c>
      <c r="P22" s="9"/>
    </row>
    <row r="23" spans="1:16">
      <c r="A23" s="12"/>
      <c r="B23" s="25">
        <v>334.2</v>
      </c>
      <c r="C23" s="20" t="s">
        <v>89</v>
      </c>
      <c r="D23" s="46">
        <v>0</v>
      </c>
      <c r="E23" s="46">
        <v>2774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2774</v>
      </c>
      <c r="O23" s="47">
        <f t="shared" si="1"/>
        <v>0.21530580565041912</v>
      </c>
      <c r="P23" s="9"/>
    </row>
    <row r="24" spans="1:16">
      <c r="A24" s="12"/>
      <c r="B24" s="25">
        <v>334.34</v>
      </c>
      <c r="C24" s="20" t="s">
        <v>90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78787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78787</v>
      </c>
      <c r="O24" s="47">
        <f t="shared" si="1"/>
        <v>6.1151040049674013</v>
      </c>
      <c r="P24" s="9"/>
    </row>
    <row r="25" spans="1:16">
      <c r="A25" s="12"/>
      <c r="B25" s="25">
        <v>334.49</v>
      </c>
      <c r="C25" s="20" t="s">
        <v>30</v>
      </c>
      <c r="D25" s="46">
        <v>0</v>
      </c>
      <c r="E25" s="46">
        <v>1514919</v>
      </c>
      <c r="F25" s="46">
        <v>0</v>
      </c>
      <c r="G25" s="46">
        <v>1077391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6" si="6">SUM(D25:M25)</f>
        <v>2592310</v>
      </c>
      <c r="O25" s="47">
        <f t="shared" si="1"/>
        <v>201.20381868984788</v>
      </c>
      <c r="P25" s="9"/>
    </row>
    <row r="26" spans="1:16">
      <c r="A26" s="12"/>
      <c r="B26" s="25">
        <v>334.9</v>
      </c>
      <c r="C26" s="20" t="s">
        <v>32</v>
      </c>
      <c r="D26" s="46">
        <v>0</v>
      </c>
      <c r="E26" s="46">
        <v>0</v>
      </c>
      <c r="F26" s="46">
        <v>0</v>
      </c>
      <c r="G26" s="46">
        <v>127622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127622</v>
      </c>
      <c r="O26" s="47">
        <f t="shared" si="1"/>
        <v>9.9054641415709401</v>
      </c>
      <c r="P26" s="9"/>
    </row>
    <row r="27" spans="1:16">
      <c r="A27" s="12"/>
      <c r="B27" s="25">
        <v>335.12</v>
      </c>
      <c r="C27" s="20" t="s">
        <v>33</v>
      </c>
      <c r="D27" s="46">
        <v>170370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170370</v>
      </c>
      <c r="O27" s="47">
        <f t="shared" si="1"/>
        <v>13.223377832971128</v>
      </c>
      <c r="P27" s="9"/>
    </row>
    <row r="28" spans="1:16">
      <c r="A28" s="12"/>
      <c r="B28" s="25">
        <v>335.13</v>
      </c>
      <c r="C28" s="20" t="s">
        <v>34</v>
      </c>
      <c r="D28" s="46">
        <v>12659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12659</v>
      </c>
      <c r="O28" s="47">
        <f t="shared" si="1"/>
        <v>0.98253647935423782</v>
      </c>
      <c r="P28" s="9"/>
    </row>
    <row r="29" spans="1:16">
      <c r="A29" s="12"/>
      <c r="B29" s="25">
        <v>335.14</v>
      </c>
      <c r="C29" s="20" t="s">
        <v>35</v>
      </c>
      <c r="D29" s="46">
        <v>8281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8281</v>
      </c>
      <c r="O29" s="47">
        <f t="shared" si="1"/>
        <v>0.64273517541136294</v>
      </c>
      <c r="P29" s="9"/>
    </row>
    <row r="30" spans="1:16">
      <c r="A30" s="12"/>
      <c r="B30" s="25">
        <v>335.15</v>
      </c>
      <c r="C30" s="20" t="s">
        <v>36</v>
      </c>
      <c r="D30" s="46">
        <v>1365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1365</v>
      </c>
      <c r="O30" s="47">
        <f t="shared" si="1"/>
        <v>0.10594535858429059</v>
      </c>
      <c r="P30" s="9"/>
    </row>
    <row r="31" spans="1:16">
      <c r="A31" s="12"/>
      <c r="B31" s="25">
        <v>335.18</v>
      </c>
      <c r="C31" s="20" t="s">
        <v>37</v>
      </c>
      <c r="D31" s="46">
        <v>1031499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1031499</v>
      </c>
      <c r="O31" s="47">
        <f t="shared" si="1"/>
        <v>80.060462589257995</v>
      </c>
      <c r="P31" s="9"/>
    </row>
    <row r="32" spans="1:16">
      <c r="A32" s="12"/>
      <c r="B32" s="25">
        <v>335.22</v>
      </c>
      <c r="C32" s="20" t="s">
        <v>38</v>
      </c>
      <c r="D32" s="46">
        <v>0</v>
      </c>
      <c r="E32" s="46">
        <v>124342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124342</v>
      </c>
      <c r="O32" s="47">
        <f t="shared" si="1"/>
        <v>9.6508848183793852</v>
      </c>
      <c r="P32" s="9"/>
    </row>
    <row r="33" spans="1:16">
      <c r="A33" s="12"/>
      <c r="B33" s="25">
        <v>335.49</v>
      </c>
      <c r="C33" s="20" t="s">
        <v>39</v>
      </c>
      <c r="D33" s="46">
        <v>0</v>
      </c>
      <c r="E33" s="46">
        <v>1276507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1276507</v>
      </c>
      <c r="O33" s="47">
        <f t="shared" si="1"/>
        <v>99.076917106488665</v>
      </c>
      <c r="P33" s="9"/>
    </row>
    <row r="34" spans="1:16">
      <c r="A34" s="12"/>
      <c r="B34" s="25">
        <v>335.8</v>
      </c>
      <c r="C34" s="20" t="s">
        <v>40</v>
      </c>
      <c r="D34" s="46">
        <v>453255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453255</v>
      </c>
      <c r="O34" s="47">
        <f t="shared" si="1"/>
        <v>35.179680223533062</v>
      </c>
      <c r="P34" s="9"/>
    </row>
    <row r="35" spans="1:16">
      <c r="A35" s="12"/>
      <c r="B35" s="25">
        <v>335.9</v>
      </c>
      <c r="C35" s="20" t="s">
        <v>41</v>
      </c>
      <c r="D35" s="46">
        <v>223250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6"/>
        <v>223250</v>
      </c>
      <c r="O35" s="47">
        <f t="shared" si="1"/>
        <v>17.327693262961812</v>
      </c>
      <c r="P35" s="9"/>
    </row>
    <row r="36" spans="1:16">
      <c r="A36" s="12"/>
      <c r="B36" s="25">
        <v>336</v>
      </c>
      <c r="C36" s="20" t="s">
        <v>4</v>
      </c>
      <c r="D36" s="46">
        <v>213914</v>
      </c>
      <c r="E36" s="46">
        <v>45729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6"/>
        <v>259643</v>
      </c>
      <c r="O36" s="47">
        <f t="shared" si="1"/>
        <v>20.152359515678359</v>
      </c>
      <c r="P36" s="9"/>
    </row>
    <row r="37" spans="1:16">
      <c r="A37" s="12"/>
      <c r="B37" s="25">
        <v>337.2</v>
      </c>
      <c r="C37" s="20" t="s">
        <v>42</v>
      </c>
      <c r="D37" s="46">
        <v>30929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30929</v>
      </c>
      <c r="O37" s="47">
        <f t="shared" ref="O37:O68" si="7">(N37/O$80)</f>
        <v>2.4005743557901273</v>
      </c>
      <c r="P37" s="9"/>
    </row>
    <row r="38" spans="1:16">
      <c r="A38" s="12"/>
      <c r="B38" s="25">
        <v>338</v>
      </c>
      <c r="C38" s="20" t="s">
        <v>43</v>
      </c>
      <c r="D38" s="46">
        <v>30905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>SUM(D38:M38)</f>
        <v>30905</v>
      </c>
      <c r="O38" s="47">
        <f t="shared" si="7"/>
        <v>2.3987115802545795</v>
      </c>
      <c r="P38" s="9"/>
    </row>
    <row r="39" spans="1:16" ht="15.75">
      <c r="A39" s="29" t="s">
        <v>49</v>
      </c>
      <c r="B39" s="30"/>
      <c r="C39" s="31"/>
      <c r="D39" s="32">
        <f>SUM(D40:D62)</f>
        <v>7713791</v>
      </c>
      <c r="E39" s="32">
        <f t="shared" ref="E39:M39" si="8">SUM(E40:E62)</f>
        <v>263734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391310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2210</v>
      </c>
      <c r="N39" s="32">
        <f>SUM(D39:M39)</f>
        <v>8371045</v>
      </c>
      <c r="O39" s="45">
        <f t="shared" si="7"/>
        <v>649.72407637379695</v>
      </c>
      <c r="P39" s="10"/>
    </row>
    <row r="40" spans="1:16">
      <c r="A40" s="12"/>
      <c r="B40" s="25">
        <v>341.1</v>
      </c>
      <c r="C40" s="20" t="s">
        <v>91</v>
      </c>
      <c r="D40" s="46">
        <v>0</v>
      </c>
      <c r="E40" s="46">
        <v>66009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66009</v>
      </c>
      <c r="O40" s="47">
        <f t="shared" si="7"/>
        <v>5.1233312635827382</v>
      </c>
      <c r="P40" s="9"/>
    </row>
    <row r="41" spans="1:16">
      <c r="A41" s="12"/>
      <c r="B41" s="25">
        <v>341.3</v>
      </c>
      <c r="C41" s="20" t="s">
        <v>92</v>
      </c>
      <c r="D41" s="46">
        <v>3481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62" si="9">SUM(D41:M41)</f>
        <v>3481</v>
      </c>
      <c r="O41" s="47">
        <f t="shared" si="7"/>
        <v>0.27018006830176966</v>
      </c>
      <c r="P41" s="9"/>
    </row>
    <row r="42" spans="1:16">
      <c r="A42" s="12"/>
      <c r="B42" s="25">
        <v>341.51</v>
      </c>
      <c r="C42" s="20" t="s">
        <v>53</v>
      </c>
      <c r="D42" s="46">
        <v>98705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98705</v>
      </c>
      <c r="O42" s="47">
        <f t="shared" si="7"/>
        <v>7.6610524681775845</v>
      </c>
      <c r="P42" s="9"/>
    </row>
    <row r="43" spans="1:16">
      <c r="A43" s="12"/>
      <c r="B43" s="25">
        <v>341.52</v>
      </c>
      <c r="C43" s="20" t="s">
        <v>54</v>
      </c>
      <c r="D43" s="46">
        <v>15547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9"/>
        <v>15547</v>
      </c>
      <c r="O43" s="47">
        <f t="shared" si="7"/>
        <v>1.2066904687985098</v>
      </c>
      <c r="P43" s="9"/>
    </row>
    <row r="44" spans="1:16">
      <c r="A44" s="12"/>
      <c r="B44" s="25">
        <v>341.53</v>
      </c>
      <c r="C44" s="20" t="s">
        <v>55</v>
      </c>
      <c r="D44" s="46">
        <v>33266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9"/>
        <v>33266</v>
      </c>
      <c r="O44" s="47">
        <f t="shared" si="7"/>
        <v>2.5819621235641104</v>
      </c>
      <c r="P44" s="9"/>
    </row>
    <row r="45" spans="1:16">
      <c r="A45" s="12"/>
      <c r="B45" s="25">
        <v>341.55</v>
      </c>
      <c r="C45" s="20" t="s">
        <v>56</v>
      </c>
      <c r="D45" s="46">
        <v>1293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9"/>
        <v>1293</v>
      </c>
      <c r="O45" s="47">
        <f t="shared" si="7"/>
        <v>0.1003570319776467</v>
      </c>
      <c r="P45" s="9"/>
    </row>
    <row r="46" spans="1:16">
      <c r="A46" s="12"/>
      <c r="B46" s="25">
        <v>341.56</v>
      </c>
      <c r="C46" s="20" t="s">
        <v>57</v>
      </c>
      <c r="D46" s="46">
        <v>8627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9"/>
        <v>8627</v>
      </c>
      <c r="O46" s="47">
        <f t="shared" si="7"/>
        <v>0.6695901893821794</v>
      </c>
      <c r="P46" s="9"/>
    </row>
    <row r="47" spans="1:16">
      <c r="A47" s="12"/>
      <c r="B47" s="25">
        <v>341.8</v>
      </c>
      <c r="C47" s="20" t="s">
        <v>93</v>
      </c>
      <c r="D47" s="46">
        <v>8626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9"/>
        <v>8626</v>
      </c>
      <c r="O47" s="47">
        <f t="shared" si="7"/>
        <v>0.66951257373486495</v>
      </c>
      <c r="P47" s="9"/>
    </row>
    <row r="48" spans="1:16">
      <c r="A48" s="12"/>
      <c r="B48" s="25">
        <v>341.9</v>
      </c>
      <c r="C48" s="20" t="s">
        <v>58</v>
      </c>
      <c r="D48" s="46">
        <v>19265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9"/>
        <v>19265</v>
      </c>
      <c r="O48" s="47">
        <f t="shared" si="7"/>
        <v>1.4952654455138157</v>
      </c>
      <c r="P48" s="9"/>
    </row>
    <row r="49" spans="1:16">
      <c r="A49" s="12"/>
      <c r="B49" s="25">
        <v>342.1</v>
      </c>
      <c r="C49" s="20" t="s">
        <v>59</v>
      </c>
      <c r="D49" s="46">
        <v>503763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9"/>
        <v>503763</v>
      </c>
      <c r="O49" s="47">
        <f t="shared" si="7"/>
        <v>39.099891338093762</v>
      </c>
      <c r="P49" s="9"/>
    </row>
    <row r="50" spans="1:16">
      <c r="A50" s="12"/>
      <c r="B50" s="25">
        <v>342.3</v>
      </c>
      <c r="C50" s="20" t="s">
        <v>94</v>
      </c>
      <c r="D50" s="46">
        <v>6470691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9"/>
        <v>6470691</v>
      </c>
      <c r="O50" s="47">
        <f t="shared" si="7"/>
        <v>502.2268705371003</v>
      </c>
      <c r="P50" s="9"/>
    </row>
    <row r="51" spans="1:16">
      <c r="A51" s="12"/>
      <c r="B51" s="25">
        <v>342.6</v>
      </c>
      <c r="C51" s="20" t="s">
        <v>60</v>
      </c>
      <c r="D51" s="46">
        <v>150401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9"/>
        <v>150401</v>
      </c>
      <c r="O51" s="47">
        <f t="shared" si="7"/>
        <v>11.673470971747903</v>
      </c>
      <c r="P51" s="9"/>
    </row>
    <row r="52" spans="1:16">
      <c r="A52" s="12"/>
      <c r="B52" s="25">
        <v>343.4</v>
      </c>
      <c r="C52" s="20" t="s">
        <v>61</v>
      </c>
      <c r="D52" s="46">
        <v>43845</v>
      </c>
      <c r="E52" s="46">
        <v>0</v>
      </c>
      <c r="F52" s="46">
        <v>0</v>
      </c>
      <c r="G52" s="46">
        <v>0</v>
      </c>
      <c r="H52" s="46">
        <v>0</v>
      </c>
      <c r="I52" s="46">
        <v>391310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9"/>
        <v>435155</v>
      </c>
      <c r="O52" s="47">
        <f t="shared" si="7"/>
        <v>33.77483700714064</v>
      </c>
      <c r="P52" s="9"/>
    </row>
    <row r="53" spans="1:16">
      <c r="A53" s="12"/>
      <c r="B53" s="25">
        <v>343.7</v>
      </c>
      <c r="C53" s="20" t="s">
        <v>95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2210</v>
      </c>
      <c r="N53" s="46">
        <f t="shared" si="9"/>
        <v>2210</v>
      </c>
      <c r="O53" s="47">
        <f t="shared" si="7"/>
        <v>0.17153058056504192</v>
      </c>
      <c r="P53" s="9"/>
    </row>
    <row r="54" spans="1:16">
      <c r="A54" s="12"/>
      <c r="B54" s="25">
        <v>343.8</v>
      </c>
      <c r="C54" s="20" t="s">
        <v>62</v>
      </c>
      <c r="D54" s="46">
        <v>12250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9"/>
        <v>12250</v>
      </c>
      <c r="O54" s="47">
        <f t="shared" si="7"/>
        <v>0.95079167960260791</v>
      </c>
      <c r="P54" s="9"/>
    </row>
    <row r="55" spans="1:16">
      <c r="A55" s="12"/>
      <c r="B55" s="25">
        <v>345.1</v>
      </c>
      <c r="C55" s="20" t="s">
        <v>96</v>
      </c>
      <c r="D55" s="46">
        <v>82157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9"/>
        <v>82157</v>
      </c>
      <c r="O55" s="47">
        <f t="shared" si="7"/>
        <v>6.3766687364172618</v>
      </c>
      <c r="P55" s="9"/>
    </row>
    <row r="56" spans="1:16">
      <c r="A56" s="12"/>
      <c r="B56" s="25">
        <v>345.9</v>
      </c>
      <c r="C56" s="20" t="s">
        <v>97</v>
      </c>
      <c r="D56" s="46">
        <v>0</v>
      </c>
      <c r="E56" s="46">
        <v>197725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9"/>
        <v>197725</v>
      </c>
      <c r="O56" s="47">
        <f t="shared" si="7"/>
        <v>15.346553865259237</v>
      </c>
      <c r="P56" s="9"/>
    </row>
    <row r="57" spans="1:16">
      <c r="A57" s="12"/>
      <c r="B57" s="25">
        <v>346.4</v>
      </c>
      <c r="C57" s="20" t="s">
        <v>63</v>
      </c>
      <c r="D57" s="46">
        <v>955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9"/>
        <v>955</v>
      </c>
      <c r="O57" s="47">
        <f t="shared" si="7"/>
        <v>7.4122943185346166E-2</v>
      </c>
      <c r="P57" s="9"/>
    </row>
    <row r="58" spans="1:16">
      <c r="A58" s="12"/>
      <c r="B58" s="25">
        <v>347.2</v>
      </c>
      <c r="C58" s="20" t="s">
        <v>98</v>
      </c>
      <c r="D58" s="46">
        <v>46678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9"/>
        <v>46678</v>
      </c>
      <c r="O58" s="47">
        <f t="shared" si="7"/>
        <v>3.6229431853461658</v>
      </c>
      <c r="P58" s="9"/>
    </row>
    <row r="59" spans="1:16">
      <c r="A59" s="12"/>
      <c r="B59" s="25">
        <v>348.85</v>
      </c>
      <c r="C59" s="20" t="s">
        <v>99</v>
      </c>
      <c r="D59" s="46">
        <v>46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9"/>
        <v>46</v>
      </c>
      <c r="O59" s="47">
        <f t="shared" si="7"/>
        <v>3.5703197764669356E-3</v>
      </c>
      <c r="P59" s="9"/>
    </row>
    <row r="60" spans="1:16">
      <c r="A60" s="12"/>
      <c r="B60" s="25">
        <v>348.88</v>
      </c>
      <c r="C60" s="20" t="s">
        <v>64</v>
      </c>
      <c r="D60" s="46">
        <v>82079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9"/>
        <v>82079</v>
      </c>
      <c r="O60" s="47">
        <f t="shared" si="7"/>
        <v>6.370614715926731</v>
      </c>
      <c r="P60" s="9"/>
    </row>
    <row r="61" spans="1:16">
      <c r="A61" s="12"/>
      <c r="B61" s="25">
        <v>348.99</v>
      </c>
      <c r="C61" s="20" t="s">
        <v>65</v>
      </c>
      <c r="D61" s="46">
        <v>18045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9"/>
        <v>18045</v>
      </c>
      <c r="O61" s="47">
        <f t="shared" si="7"/>
        <v>1.4005743557901273</v>
      </c>
      <c r="P61" s="9"/>
    </row>
    <row r="62" spans="1:16">
      <c r="A62" s="12"/>
      <c r="B62" s="25">
        <v>349</v>
      </c>
      <c r="C62" s="20" t="s">
        <v>1</v>
      </c>
      <c r="D62" s="46">
        <v>114071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9"/>
        <v>114071</v>
      </c>
      <c r="O62" s="47">
        <f t="shared" si="7"/>
        <v>8.8536945048121698</v>
      </c>
      <c r="P62" s="9"/>
    </row>
    <row r="63" spans="1:16" ht="15.75">
      <c r="A63" s="29" t="s">
        <v>50</v>
      </c>
      <c r="B63" s="30"/>
      <c r="C63" s="31"/>
      <c r="D63" s="32">
        <f t="shared" ref="D63:M63" si="10">SUM(D64:D68)</f>
        <v>120891</v>
      </c>
      <c r="E63" s="32">
        <f t="shared" si="10"/>
        <v>836822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0</v>
      </c>
      <c r="J63" s="32">
        <f t="shared" si="10"/>
        <v>0</v>
      </c>
      <c r="K63" s="32">
        <f t="shared" si="10"/>
        <v>0</v>
      </c>
      <c r="L63" s="32">
        <f t="shared" si="10"/>
        <v>0</v>
      </c>
      <c r="M63" s="32">
        <f t="shared" si="10"/>
        <v>0</v>
      </c>
      <c r="N63" s="32">
        <f t="shared" ref="N63:N78" si="11">SUM(D63:M63)</f>
        <v>957713</v>
      </c>
      <c r="O63" s="45">
        <f t="shared" si="7"/>
        <v>74.333514436510399</v>
      </c>
      <c r="P63" s="10"/>
    </row>
    <row r="64" spans="1:16">
      <c r="A64" s="13"/>
      <c r="B64" s="39">
        <v>351.1</v>
      </c>
      <c r="C64" s="21" t="s">
        <v>68</v>
      </c>
      <c r="D64" s="46">
        <v>73140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1"/>
        <v>73140</v>
      </c>
      <c r="O64" s="47">
        <f t="shared" si="7"/>
        <v>5.6768084445824281</v>
      </c>
      <c r="P64" s="9"/>
    </row>
    <row r="65" spans="1:119">
      <c r="A65" s="13"/>
      <c r="B65" s="39">
        <v>351.8</v>
      </c>
      <c r="C65" s="21" t="s">
        <v>69</v>
      </c>
      <c r="D65" s="46">
        <v>-7850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1"/>
        <v>-7850</v>
      </c>
      <c r="O65" s="47">
        <f t="shared" si="7"/>
        <v>-0.60928283141881401</v>
      </c>
      <c r="P65" s="9"/>
    </row>
    <row r="66" spans="1:119">
      <c r="A66" s="13"/>
      <c r="B66" s="39">
        <v>352</v>
      </c>
      <c r="C66" s="21" t="s">
        <v>70</v>
      </c>
      <c r="D66" s="46">
        <v>4928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1"/>
        <v>4928</v>
      </c>
      <c r="O66" s="47">
        <f t="shared" si="7"/>
        <v>0.38248990996584914</v>
      </c>
      <c r="P66" s="9"/>
    </row>
    <row r="67" spans="1:119">
      <c r="A67" s="13"/>
      <c r="B67" s="39">
        <v>355</v>
      </c>
      <c r="C67" s="21" t="s">
        <v>100</v>
      </c>
      <c r="D67" s="46">
        <v>0</v>
      </c>
      <c r="E67" s="46">
        <v>836822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1"/>
        <v>836822</v>
      </c>
      <c r="O67" s="47">
        <f t="shared" si="7"/>
        <v>64.950481217013348</v>
      </c>
      <c r="P67" s="9"/>
    </row>
    <row r="68" spans="1:119">
      <c r="A68" s="13"/>
      <c r="B68" s="39">
        <v>359</v>
      </c>
      <c r="C68" s="21" t="s">
        <v>101</v>
      </c>
      <c r="D68" s="46">
        <v>50673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1"/>
        <v>50673</v>
      </c>
      <c r="O68" s="47">
        <f t="shared" si="7"/>
        <v>3.9330176963675876</v>
      </c>
      <c r="P68" s="9"/>
    </row>
    <row r="69" spans="1:119" ht="15.75">
      <c r="A69" s="29" t="s">
        <v>5</v>
      </c>
      <c r="B69" s="30"/>
      <c r="C69" s="31"/>
      <c r="D69" s="32">
        <f t="shared" ref="D69:M69" si="12">SUM(D70:D74)</f>
        <v>488803</v>
      </c>
      <c r="E69" s="32">
        <f t="shared" si="12"/>
        <v>64426</v>
      </c>
      <c r="F69" s="32">
        <f t="shared" si="12"/>
        <v>0</v>
      </c>
      <c r="G69" s="32">
        <f t="shared" si="12"/>
        <v>9350</v>
      </c>
      <c r="H69" s="32">
        <f t="shared" si="12"/>
        <v>0</v>
      </c>
      <c r="I69" s="32">
        <f t="shared" si="12"/>
        <v>25232</v>
      </c>
      <c r="J69" s="32">
        <f t="shared" si="12"/>
        <v>0</v>
      </c>
      <c r="K69" s="32">
        <f t="shared" si="12"/>
        <v>0</v>
      </c>
      <c r="L69" s="32">
        <f t="shared" si="12"/>
        <v>0</v>
      </c>
      <c r="M69" s="32">
        <f t="shared" si="12"/>
        <v>61</v>
      </c>
      <c r="N69" s="32">
        <f t="shared" si="11"/>
        <v>587872</v>
      </c>
      <c r="O69" s="45">
        <f t="shared" ref="O69:O78" si="13">(N69/O$80)</f>
        <v>45.628065818068926</v>
      </c>
      <c r="P69" s="10"/>
    </row>
    <row r="70" spans="1:119">
      <c r="A70" s="12"/>
      <c r="B70" s="25">
        <v>361.1</v>
      </c>
      <c r="C70" s="20" t="s">
        <v>71</v>
      </c>
      <c r="D70" s="46">
        <v>94603</v>
      </c>
      <c r="E70" s="46">
        <v>43939</v>
      </c>
      <c r="F70" s="46">
        <v>0</v>
      </c>
      <c r="G70" s="46">
        <v>9350</v>
      </c>
      <c r="H70" s="46">
        <v>0</v>
      </c>
      <c r="I70" s="46">
        <v>8697</v>
      </c>
      <c r="J70" s="46">
        <v>0</v>
      </c>
      <c r="K70" s="46">
        <v>0</v>
      </c>
      <c r="L70" s="46">
        <v>0</v>
      </c>
      <c r="M70" s="46">
        <v>61</v>
      </c>
      <c r="N70" s="46">
        <f t="shared" si="11"/>
        <v>156650</v>
      </c>
      <c r="O70" s="47">
        <f t="shared" si="13"/>
        <v>12.158491151816206</v>
      </c>
      <c r="P70" s="9"/>
    </row>
    <row r="71" spans="1:119">
      <c r="A71" s="12"/>
      <c r="B71" s="25">
        <v>362</v>
      </c>
      <c r="C71" s="20" t="s">
        <v>72</v>
      </c>
      <c r="D71" s="46">
        <v>250350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1"/>
        <v>250350</v>
      </c>
      <c r="O71" s="47">
        <f t="shared" si="13"/>
        <v>19.431077305184726</v>
      </c>
      <c r="P71" s="9"/>
    </row>
    <row r="72" spans="1:119">
      <c r="A72" s="12"/>
      <c r="B72" s="25">
        <v>364</v>
      </c>
      <c r="C72" s="20" t="s">
        <v>73</v>
      </c>
      <c r="D72" s="46">
        <v>6069</v>
      </c>
      <c r="E72" s="46">
        <v>235</v>
      </c>
      <c r="F72" s="46">
        <v>0</v>
      </c>
      <c r="G72" s="46">
        <v>0</v>
      </c>
      <c r="H72" s="46">
        <v>0</v>
      </c>
      <c r="I72" s="46">
        <v>3813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1"/>
        <v>10117</v>
      </c>
      <c r="O72" s="47">
        <f t="shared" si="13"/>
        <v>0.78523750388078239</v>
      </c>
      <c r="P72" s="9"/>
    </row>
    <row r="73" spans="1:119">
      <c r="A73" s="12"/>
      <c r="B73" s="25">
        <v>366</v>
      </c>
      <c r="C73" s="20" t="s">
        <v>75</v>
      </c>
      <c r="D73" s="46">
        <v>104580</v>
      </c>
      <c r="E73" s="46">
        <v>9600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1"/>
        <v>114180</v>
      </c>
      <c r="O73" s="47">
        <f t="shared" si="13"/>
        <v>8.8621546103694513</v>
      </c>
      <c r="P73" s="9"/>
    </row>
    <row r="74" spans="1:119">
      <c r="A74" s="12"/>
      <c r="B74" s="25">
        <v>369.9</v>
      </c>
      <c r="C74" s="20" t="s">
        <v>76</v>
      </c>
      <c r="D74" s="46">
        <v>33201</v>
      </c>
      <c r="E74" s="46">
        <v>10652</v>
      </c>
      <c r="F74" s="46">
        <v>0</v>
      </c>
      <c r="G74" s="46">
        <v>0</v>
      </c>
      <c r="H74" s="46">
        <v>0</v>
      </c>
      <c r="I74" s="46">
        <v>12722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1"/>
        <v>56575</v>
      </c>
      <c r="O74" s="47">
        <f t="shared" si="13"/>
        <v>4.3911052468177587</v>
      </c>
      <c r="P74" s="9"/>
    </row>
    <row r="75" spans="1:119" ht="15.75">
      <c r="A75" s="29" t="s">
        <v>51</v>
      </c>
      <c r="B75" s="30"/>
      <c r="C75" s="31"/>
      <c r="D75" s="32">
        <f t="shared" ref="D75:M75" si="14">SUM(D76:D77)</f>
        <v>1621944</v>
      </c>
      <c r="E75" s="32">
        <f t="shared" si="14"/>
        <v>100069</v>
      </c>
      <c r="F75" s="32">
        <f t="shared" si="14"/>
        <v>0</v>
      </c>
      <c r="G75" s="32">
        <f t="shared" si="14"/>
        <v>0</v>
      </c>
      <c r="H75" s="32">
        <f t="shared" si="14"/>
        <v>0</v>
      </c>
      <c r="I75" s="32">
        <f t="shared" si="14"/>
        <v>157057</v>
      </c>
      <c r="J75" s="32">
        <f t="shared" si="14"/>
        <v>0</v>
      </c>
      <c r="K75" s="32">
        <f t="shared" si="14"/>
        <v>0</v>
      </c>
      <c r="L75" s="32">
        <f t="shared" si="14"/>
        <v>0</v>
      </c>
      <c r="M75" s="32">
        <f t="shared" si="14"/>
        <v>0</v>
      </c>
      <c r="N75" s="32">
        <f t="shared" si="11"/>
        <v>1879070</v>
      </c>
      <c r="O75" s="45">
        <f t="shared" si="13"/>
        <v>145.84523439925488</v>
      </c>
      <c r="P75" s="9"/>
    </row>
    <row r="76" spans="1:119">
      <c r="A76" s="12"/>
      <c r="B76" s="25">
        <v>381</v>
      </c>
      <c r="C76" s="20" t="s">
        <v>77</v>
      </c>
      <c r="D76" s="46">
        <v>1621944</v>
      </c>
      <c r="E76" s="46">
        <v>100069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1"/>
        <v>1722013</v>
      </c>
      <c r="O76" s="47">
        <f t="shared" si="13"/>
        <v>133.65515367898169</v>
      </c>
      <c r="P76" s="9"/>
    </row>
    <row r="77" spans="1:119" ht="15.75" thickBot="1">
      <c r="A77" s="12"/>
      <c r="B77" s="25">
        <v>389.4</v>
      </c>
      <c r="C77" s="20" t="s">
        <v>102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157057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1"/>
        <v>157057</v>
      </c>
      <c r="O77" s="47">
        <f t="shared" si="13"/>
        <v>12.190080720273206</v>
      </c>
      <c r="P77" s="9"/>
    </row>
    <row r="78" spans="1:119" ht="16.5" thickBot="1">
      <c r="A78" s="14" t="s">
        <v>66</v>
      </c>
      <c r="B78" s="23"/>
      <c r="C78" s="22"/>
      <c r="D78" s="15">
        <f t="shared" ref="D78:M78" si="15">SUM(D5,D14,D17,D39,D63,D69,D75)</f>
        <v>20594691</v>
      </c>
      <c r="E78" s="15">
        <f t="shared" si="15"/>
        <v>6002881</v>
      </c>
      <c r="F78" s="15">
        <f t="shared" si="15"/>
        <v>0</v>
      </c>
      <c r="G78" s="15">
        <f t="shared" si="15"/>
        <v>4450944</v>
      </c>
      <c r="H78" s="15">
        <f t="shared" si="15"/>
        <v>0</v>
      </c>
      <c r="I78" s="15">
        <f t="shared" si="15"/>
        <v>652386</v>
      </c>
      <c r="J78" s="15">
        <f t="shared" si="15"/>
        <v>0</v>
      </c>
      <c r="K78" s="15">
        <f t="shared" si="15"/>
        <v>0</v>
      </c>
      <c r="L78" s="15">
        <f t="shared" si="15"/>
        <v>0</v>
      </c>
      <c r="M78" s="15">
        <f t="shared" si="15"/>
        <v>2271</v>
      </c>
      <c r="N78" s="15">
        <f t="shared" si="11"/>
        <v>31703173</v>
      </c>
      <c r="O78" s="38">
        <f t="shared" si="13"/>
        <v>2460.6622943185348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40"/>
      <c r="B80" s="41"/>
      <c r="C80" s="41"/>
      <c r="D80" s="42"/>
      <c r="E80" s="42"/>
      <c r="F80" s="42"/>
      <c r="G80" s="42"/>
      <c r="H80" s="42"/>
      <c r="I80" s="42"/>
      <c r="J80" s="42"/>
      <c r="K80" s="42"/>
      <c r="L80" s="119" t="s">
        <v>103</v>
      </c>
      <c r="M80" s="119"/>
      <c r="N80" s="119"/>
      <c r="O80" s="43">
        <v>12884</v>
      </c>
    </row>
    <row r="81" spans="1:15">
      <c r="A81" s="120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8"/>
    </row>
    <row r="82" spans="1:15" ht="15.75" thickBot="1">
      <c r="A82" s="121" t="s">
        <v>109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1"/>
    </row>
  </sheetData>
  <mergeCells count="10">
    <mergeCell ref="A82:O82"/>
    <mergeCell ref="L80:N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67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6459479</v>
      </c>
      <c r="E5" s="27">
        <f t="shared" si="0"/>
        <v>1695962</v>
      </c>
      <c r="F5" s="27">
        <f t="shared" si="0"/>
        <v>0</v>
      </c>
      <c r="G5" s="27">
        <f t="shared" si="0"/>
        <v>286663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8442104</v>
      </c>
      <c r="O5" s="33">
        <f t="shared" ref="O5:O36" si="1">(N5/O$73)</f>
        <v>746.36230218371497</v>
      </c>
      <c r="P5" s="6"/>
    </row>
    <row r="6" spans="1:133">
      <c r="A6" s="12"/>
      <c r="B6" s="25">
        <v>311</v>
      </c>
      <c r="C6" s="20" t="s">
        <v>3</v>
      </c>
      <c r="D6" s="46">
        <v>6335897</v>
      </c>
      <c r="E6" s="46">
        <v>1331892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7667789</v>
      </c>
      <c r="O6" s="47">
        <f t="shared" si="1"/>
        <v>677.9054902307488</v>
      </c>
      <c r="P6" s="9"/>
    </row>
    <row r="7" spans="1:133">
      <c r="A7" s="12"/>
      <c r="B7" s="25">
        <v>312.10000000000002</v>
      </c>
      <c r="C7" s="20" t="s">
        <v>12</v>
      </c>
      <c r="D7" s="46">
        <v>6979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6979</v>
      </c>
      <c r="O7" s="47">
        <f t="shared" si="1"/>
        <v>0.61700999027495362</v>
      </c>
      <c r="P7" s="9"/>
    </row>
    <row r="8" spans="1:133">
      <c r="A8" s="12"/>
      <c r="B8" s="25">
        <v>312.3</v>
      </c>
      <c r="C8" s="20" t="s">
        <v>13</v>
      </c>
      <c r="D8" s="46">
        <v>0</v>
      </c>
      <c r="E8" s="46">
        <v>48692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48692</v>
      </c>
      <c r="O8" s="47">
        <f t="shared" si="1"/>
        <v>4.3048360003536379</v>
      </c>
      <c r="P8" s="9"/>
    </row>
    <row r="9" spans="1:133">
      <c r="A9" s="12"/>
      <c r="B9" s="25">
        <v>312.41000000000003</v>
      </c>
      <c r="C9" s="20" t="s">
        <v>14</v>
      </c>
      <c r="D9" s="46">
        <v>0</v>
      </c>
      <c r="E9" s="46">
        <v>263702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263702</v>
      </c>
      <c r="O9" s="47">
        <f t="shared" si="1"/>
        <v>23.313765361152861</v>
      </c>
      <c r="P9" s="9"/>
    </row>
    <row r="10" spans="1:133">
      <c r="A10" s="12"/>
      <c r="B10" s="25">
        <v>312.60000000000002</v>
      </c>
      <c r="C10" s="20" t="s">
        <v>15</v>
      </c>
      <c r="D10" s="46">
        <v>0</v>
      </c>
      <c r="E10" s="46">
        <v>0</v>
      </c>
      <c r="F10" s="46">
        <v>0</v>
      </c>
      <c r="G10" s="46">
        <v>286663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286663</v>
      </c>
      <c r="O10" s="47">
        <f t="shared" si="1"/>
        <v>25.343736186013615</v>
      </c>
      <c r="P10" s="9"/>
    </row>
    <row r="11" spans="1:133">
      <c r="A11" s="12"/>
      <c r="B11" s="25">
        <v>314.10000000000002</v>
      </c>
      <c r="C11" s="20" t="s">
        <v>16</v>
      </c>
      <c r="D11" s="46">
        <v>26416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26416</v>
      </c>
      <c r="O11" s="47">
        <f t="shared" si="1"/>
        <v>2.335425691804438</v>
      </c>
      <c r="P11" s="9"/>
    </row>
    <row r="12" spans="1:133">
      <c r="A12" s="12"/>
      <c r="B12" s="25">
        <v>314.2</v>
      </c>
      <c r="C12" s="20" t="s">
        <v>17</v>
      </c>
      <c r="D12" s="46">
        <v>0</v>
      </c>
      <c r="E12" s="46">
        <v>51676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51676</v>
      </c>
      <c r="O12" s="47">
        <f t="shared" si="1"/>
        <v>4.5686499867385733</v>
      </c>
      <c r="P12" s="9"/>
    </row>
    <row r="13" spans="1:133">
      <c r="A13" s="12"/>
      <c r="B13" s="25">
        <v>315</v>
      </c>
      <c r="C13" s="20" t="s">
        <v>18</v>
      </c>
      <c r="D13" s="46">
        <v>90187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90187</v>
      </c>
      <c r="O13" s="47">
        <f t="shared" si="1"/>
        <v>7.9733887366280616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SUM(D15:D17)</f>
        <v>42965</v>
      </c>
      <c r="E14" s="32">
        <f t="shared" si="3"/>
        <v>122595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8213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4">
        <f t="shared" ref="N14:N24" si="4">SUM(D14:M14)</f>
        <v>173773</v>
      </c>
      <c r="O14" s="45">
        <f t="shared" si="1"/>
        <v>15.363186278843603</v>
      </c>
      <c r="P14" s="10"/>
    </row>
    <row r="15" spans="1:133">
      <c r="A15" s="12"/>
      <c r="B15" s="25">
        <v>322</v>
      </c>
      <c r="C15" s="20" t="s">
        <v>0</v>
      </c>
      <c r="D15" s="46">
        <v>2067</v>
      </c>
      <c r="E15" s="46">
        <v>122595</v>
      </c>
      <c r="F15" s="46">
        <v>0</v>
      </c>
      <c r="G15" s="46">
        <v>0</v>
      </c>
      <c r="H15" s="46">
        <v>0</v>
      </c>
      <c r="I15" s="46">
        <v>191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124853</v>
      </c>
      <c r="O15" s="47">
        <f t="shared" si="1"/>
        <v>11.038192909557068</v>
      </c>
      <c r="P15" s="9"/>
    </row>
    <row r="16" spans="1:133">
      <c r="A16" s="12"/>
      <c r="B16" s="25">
        <v>323.3</v>
      </c>
      <c r="C16" s="20" t="s">
        <v>20</v>
      </c>
      <c r="D16" s="46">
        <v>40898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40898</v>
      </c>
      <c r="O16" s="47">
        <f t="shared" si="1"/>
        <v>3.6157722570948634</v>
      </c>
      <c r="P16" s="9"/>
    </row>
    <row r="17" spans="1:16">
      <c r="A17" s="12"/>
      <c r="B17" s="25">
        <v>323.7</v>
      </c>
      <c r="C17" s="20" t="s">
        <v>21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8022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8022</v>
      </c>
      <c r="O17" s="47">
        <f t="shared" si="1"/>
        <v>0.70922111219167183</v>
      </c>
      <c r="P17" s="9"/>
    </row>
    <row r="18" spans="1:16" ht="15.75">
      <c r="A18" s="29" t="s">
        <v>23</v>
      </c>
      <c r="B18" s="30"/>
      <c r="C18" s="31"/>
      <c r="D18" s="32">
        <f t="shared" ref="D18:M18" si="5">SUM(D19:D41)</f>
        <v>3402546</v>
      </c>
      <c r="E18" s="32">
        <f t="shared" si="5"/>
        <v>2685763</v>
      </c>
      <c r="F18" s="32">
        <f t="shared" si="5"/>
        <v>0</v>
      </c>
      <c r="G18" s="32">
        <f t="shared" si="5"/>
        <v>781019</v>
      </c>
      <c r="H18" s="32">
        <f t="shared" si="5"/>
        <v>0</v>
      </c>
      <c r="I18" s="32">
        <f t="shared" si="5"/>
        <v>271387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4">
        <f t="shared" si="4"/>
        <v>7140715</v>
      </c>
      <c r="O18" s="45">
        <f t="shared" si="1"/>
        <v>631.30713464768814</v>
      </c>
      <c r="P18" s="10"/>
    </row>
    <row r="19" spans="1:16">
      <c r="A19" s="12"/>
      <c r="B19" s="25">
        <v>331.2</v>
      </c>
      <c r="C19" s="20" t="s">
        <v>22</v>
      </c>
      <c r="D19" s="46">
        <v>21076</v>
      </c>
      <c r="E19" s="46">
        <v>413035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434111</v>
      </c>
      <c r="O19" s="47">
        <f t="shared" si="1"/>
        <v>38.379542038723365</v>
      </c>
      <c r="P19" s="9"/>
    </row>
    <row r="20" spans="1:16">
      <c r="A20" s="12"/>
      <c r="B20" s="25">
        <v>331.39</v>
      </c>
      <c r="C20" s="20" t="s">
        <v>27</v>
      </c>
      <c r="D20" s="46">
        <v>575563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575563</v>
      </c>
      <c r="O20" s="47">
        <f t="shared" si="1"/>
        <v>50.88524445230307</v>
      </c>
      <c r="P20" s="9"/>
    </row>
    <row r="21" spans="1:16">
      <c r="A21" s="12"/>
      <c r="B21" s="25">
        <v>331.5</v>
      </c>
      <c r="C21" s="20" t="s">
        <v>24</v>
      </c>
      <c r="D21" s="46">
        <v>0</v>
      </c>
      <c r="E21" s="46">
        <v>34501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34501</v>
      </c>
      <c r="O21" s="47">
        <f t="shared" si="1"/>
        <v>3.0502166033065157</v>
      </c>
      <c r="P21" s="9"/>
    </row>
    <row r="22" spans="1:16">
      <c r="A22" s="12"/>
      <c r="B22" s="25">
        <v>331.65</v>
      </c>
      <c r="C22" s="20" t="s">
        <v>28</v>
      </c>
      <c r="D22" s="46">
        <v>0</v>
      </c>
      <c r="E22" s="46">
        <v>39180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39180</v>
      </c>
      <c r="O22" s="47">
        <f t="shared" si="1"/>
        <v>3.4638847139952258</v>
      </c>
      <c r="P22" s="9"/>
    </row>
    <row r="23" spans="1:16">
      <c r="A23" s="12"/>
      <c r="B23" s="25">
        <v>331.9</v>
      </c>
      <c r="C23" s="20" t="s">
        <v>25</v>
      </c>
      <c r="D23" s="46">
        <v>212831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212831</v>
      </c>
      <c r="O23" s="47">
        <f t="shared" si="1"/>
        <v>18.816285032269473</v>
      </c>
      <c r="P23" s="9"/>
    </row>
    <row r="24" spans="1:16">
      <c r="A24" s="12"/>
      <c r="B24" s="25">
        <v>334.1</v>
      </c>
      <c r="C24" s="20" t="s">
        <v>26</v>
      </c>
      <c r="D24" s="46">
        <v>901828</v>
      </c>
      <c r="E24" s="46">
        <v>366185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1268013</v>
      </c>
      <c r="O24" s="47">
        <f t="shared" si="1"/>
        <v>112.1044116346919</v>
      </c>
      <c r="P24" s="9"/>
    </row>
    <row r="25" spans="1:16">
      <c r="A25" s="12"/>
      <c r="B25" s="25">
        <v>334.39</v>
      </c>
      <c r="C25" s="20" t="s">
        <v>29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271387</v>
      </c>
      <c r="J25" s="46">
        <v>0</v>
      </c>
      <c r="K25" s="46">
        <v>0</v>
      </c>
      <c r="L25" s="46">
        <v>0</v>
      </c>
      <c r="M25" s="46">
        <v>0</v>
      </c>
      <c r="N25" s="46">
        <f t="shared" ref="N25:N33" si="6">SUM(D25:M25)</f>
        <v>271387</v>
      </c>
      <c r="O25" s="47">
        <f t="shared" si="1"/>
        <v>23.993192467509505</v>
      </c>
      <c r="P25" s="9"/>
    </row>
    <row r="26" spans="1:16">
      <c r="A26" s="12"/>
      <c r="B26" s="25">
        <v>334.49</v>
      </c>
      <c r="C26" s="20" t="s">
        <v>30</v>
      </c>
      <c r="D26" s="46">
        <v>0</v>
      </c>
      <c r="E26" s="46">
        <v>295841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295841</v>
      </c>
      <c r="O26" s="47">
        <f t="shared" si="1"/>
        <v>26.155158695075592</v>
      </c>
      <c r="P26" s="9"/>
    </row>
    <row r="27" spans="1:16">
      <c r="A27" s="12"/>
      <c r="B27" s="25">
        <v>334.7</v>
      </c>
      <c r="C27" s="20" t="s">
        <v>31</v>
      </c>
      <c r="D27" s="46">
        <v>0</v>
      </c>
      <c r="E27" s="46">
        <v>0</v>
      </c>
      <c r="F27" s="46">
        <v>0</v>
      </c>
      <c r="G27" s="46">
        <v>781019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781019</v>
      </c>
      <c r="O27" s="47">
        <f t="shared" si="1"/>
        <v>69.049509327203609</v>
      </c>
      <c r="P27" s="9"/>
    </row>
    <row r="28" spans="1:16">
      <c r="A28" s="12"/>
      <c r="B28" s="25">
        <v>334.9</v>
      </c>
      <c r="C28" s="20" t="s">
        <v>32</v>
      </c>
      <c r="D28" s="46">
        <v>48072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48072</v>
      </c>
      <c r="O28" s="47">
        <f t="shared" si="1"/>
        <v>4.2500221023782156</v>
      </c>
      <c r="P28" s="9"/>
    </row>
    <row r="29" spans="1:16">
      <c r="A29" s="12"/>
      <c r="B29" s="25">
        <v>335.12</v>
      </c>
      <c r="C29" s="20" t="s">
        <v>33</v>
      </c>
      <c r="D29" s="46">
        <v>167962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167962</v>
      </c>
      <c r="O29" s="47">
        <f t="shared" si="1"/>
        <v>14.849438599593316</v>
      </c>
      <c r="P29" s="9"/>
    </row>
    <row r="30" spans="1:16">
      <c r="A30" s="12"/>
      <c r="B30" s="25">
        <v>335.13</v>
      </c>
      <c r="C30" s="20" t="s">
        <v>34</v>
      </c>
      <c r="D30" s="46">
        <v>18444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18444</v>
      </c>
      <c r="O30" s="47">
        <f t="shared" si="1"/>
        <v>1.6306250552559456</v>
      </c>
      <c r="P30" s="9"/>
    </row>
    <row r="31" spans="1:16">
      <c r="A31" s="12"/>
      <c r="B31" s="25">
        <v>335.14</v>
      </c>
      <c r="C31" s="20" t="s">
        <v>35</v>
      </c>
      <c r="D31" s="46">
        <v>9390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9390</v>
      </c>
      <c r="O31" s="47">
        <f t="shared" si="1"/>
        <v>0.83016532578905489</v>
      </c>
      <c r="P31" s="9"/>
    </row>
    <row r="32" spans="1:16">
      <c r="A32" s="12"/>
      <c r="B32" s="25">
        <v>335.15</v>
      </c>
      <c r="C32" s="20" t="s">
        <v>36</v>
      </c>
      <c r="D32" s="46">
        <v>1286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1286</v>
      </c>
      <c r="O32" s="47">
        <f t="shared" si="1"/>
        <v>0.11369463354256919</v>
      </c>
      <c r="P32" s="9"/>
    </row>
    <row r="33" spans="1:16">
      <c r="A33" s="12"/>
      <c r="B33" s="25">
        <v>335.18</v>
      </c>
      <c r="C33" s="20" t="s">
        <v>37</v>
      </c>
      <c r="D33" s="46">
        <v>1082704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1082704</v>
      </c>
      <c r="O33" s="47">
        <f t="shared" si="1"/>
        <v>95.721333215453981</v>
      </c>
      <c r="P33" s="9"/>
    </row>
    <row r="34" spans="1:16">
      <c r="A34" s="12"/>
      <c r="B34" s="25">
        <v>335.22</v>
      </c>
      <c r="C34" s="20" t="s">
        <v>38</v>
      </c>
      <c r="D34" s="46">
        <v>0</v>
      </c>
      <c r="E34" s="46">
        <v>48621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7">SUM(D34:M34)</f>
        <v>48621</v>
      </c>
      <c r="O34" s="47">
        <f t="shared" si="1"/>
        <v>4.2985589249403233</v>
      </c>
      <c r="P34" s="9"/>
    </row>
    <row r="35" spans="1:16">
      <c r="A35" s="12"/>
      <c r="B35" s="25">
        <v>335.49</v>
      </c>
      <c r="C35" s="20" t="s">
        <v>39</v>
      </c>
      <c r="D35" s="46">
        <v>0</v>
      </c>
      <c r="E35" s="46">
        <v>1295891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1295891</v>
      </c>
      <c r="O35" s="47">
        <f t="shared" si="1"/>
        <v>114.5690920343029</v>
      </c>
      <c r="P35" s="9"/>
    </row>
    <row r="36" spans="1:16">
      <c r="A36" s="12"/>
      <c r="B36" s="25">
        <v>335.8</v>
      </c>
      <c r="C36" s="20" t="s">
        <v>40</v>
      </c>
      <c r="D36" s="46">
        <v>0</v>
      </c>
      <c r="E36" s="46">
        <v>116058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116058</v>
      </c>
      <c r="O36" s="47">
        <f t="shared" si="1"/>
        <v>10.260631243921846</v>
      </c>
      <c r="P36" s="9"/>
    </row>
    <row r="37" spans="1:16">
      <c r="A37" s="12"/>
      <c r="B37" s="25">
        <v>335.9</v>
      </c>
      <c r="C37" s="20" t="s">
        <v>41</v>
      </c>
      <c r="D37" s="46">
        <v>223250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223250</v>
      </c>
      <c r="O37" s="47">
        <f t="shared" ref="O37:O68" si="8">(N37/O$73)</f>
        <v>19.737423746795155</v>
      </c>
      <c r="P37" s="9"/>
    </row>
    <row r="38" spans="1:16">
      <c r="A38" s="12"/>
      <c r="B38" s="25">
        <v>336</v>
      </c>
      <c r="C38" s="20" t="s">
        <v>4</v>
      </c>
      <c r="D38" s="46">
        <v>1676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1676</v>
      </c>
      <c r="O38" s="47">
        <f t="shared" si="8"/>
        <v>0.14817434355936698</v>
      </c>
      <c r="P38" s="9"/>
    </row>
    <row r="39" spans="1:16">
      <c r="A39" s="12"/>
      <c r="B39" s="25">
        <v>337.2</v>
      </c>
      <c r="C39" s="20" t="s">
        <v>42</v>
      </c>
      <c r="D39" s="46">
        <v>0</v>
      </c>
      <c r="E39" s="46">
        <v>29826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29826</v>
      </c>
      <c r="O39" s="47">
        <f t="shared" si="8"/>
        <v>2.6369021306692599</v>
      </c>
      <c r="P39" s="9"/>
    </row>
    <row r="40" spans="1:16">
      <c r="A40" s="12"/>
      <c r="B40" s="25">
        <v>338</v>
      </c>
      <c r="C40" s="20" t="s">
        <v>43</v>
      </c>
      <c r="D40" s="46">
        <v>0</v>
      </c>
      <c r="E40" s="46">
        <v>17127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17127</v>
      </c>
      <c r="O40" s="47">
        <f t="shared" si="8"/>
        <v>1.5141897268146052</v>
      </c>
      <c r="P40" s="9"/>
    </row>
    <row r="41" spans="1:16">
      <c r="A41" s="12"/>
      <c r="B41" s="25">
        <v>339</v>
      </c>
      <c r="C41" s="20" t="s">
        <v>44</v>
      </c>
      <c r="D41" s="46">
        <v>138464</v>
      </c>
      <c r="E41" s="46">
        <v>29498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167962</v>
      </c>
      <c r="O41" s="47">
        <f t="shared" si="8"/>
        <v>14.849438599593316</v>
      </c>
      <c r="P41" s="9"/>
    </row>
    <row r="42" spans="1:16" ht="15.75">
      <c r="A42" s="29" t="s">
        <v>49</v>
      </c>
      <c r="B42" s="30"/>
      <c r="C42" s="31"/>
      <c r="D42" s="32">
        <f t="shared" ref="D42:M42" si="9">SUM(D43:D57)</f>
        <v>602195</v>
      </c>
      <c r="E42" s="32">
        <f t="shared" si="9"/>
        <v>6602296</v>
      </c>
      <c r="F42" s="32">
        <f t="shared" si="9"/>
        <v>0</v>
      </c>
      <c r="G42" s="32">
        <f t="shared" si="9"/>
        <v>0</v>
      </c>
      <c r="H42" s="32">
        <f t="shared" si="9"/>
        <v>0</v>
      </c>
      <c r="I42" s="32">
        <f t="shared" si="9"/>
        <v>628146</v>
      </c>
      <c r="J42" s="32">
        <f t="shared" si="9"/>
        <v>0</v>
      </c>
      <c r="K42" s="32">
        <f t="shared" si="9"/>
        <v>0</v>
      </c>
      <c r="L42" s="32">
        <f t="shared" si="9"/>
        <v>0</v>
      </c>
      <c r="M42" s="32">
        <f t="shared" si="9"/>
        <v>0</v>
      </c>
      <c r="N42" s="32">
        <f t="shared" si="7"/>
        <v>7832637</v>
      </c>
      <c r="O42" s="45">
        <f t="shared" si="8"/>
        <v>692.47962160728491</v>
      </c>
      <c r="P42" s="10"/>
    </row>
    <row r="43" spans="1:16">
      <c r="A43" s="12"/>
      <c r="B43" s="25">
        <v>341.15</v>
      </c>
      <c r="C43" s="20" t="s">
        <v>52</v>
      </c>
      <c r="D43" s="46">
        <v>0</v>
      </c>
      <c r="E43" s="46">
        <v>12597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7" si="10">SUM(D43:M43)</f>
        <v>12597</v>
      </c>
      <c r="O43" s="47">
        <f t="shared" si="8"/>
        <v>1.1136946335425693</v>
      </c>
      <c r="P43" s="9"/>
    </row>
    <row r="44" spans="1:16">
      <c r="A44" s="12"/>
      <c r="B44" s="25">
        <v>341.51</v>
      </c>
      <c r="C44" s="20" t="s">
        <v>53</v>
      </c>
      <c r="D44" s="46">
        <v>119010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119010</v>
      </c>
      <c r="O44" s="47">
        <f t="shared" si="8"/>
        <v>10.521616125895147</v>
      </c>
      <c r="P44" s="9"/>
    </row>
    <row r="45" spans="1:16">
      <c r="A45" s="12"/>
      <c r="B45" s="25">
        <v>341.52</v>
      </c>
      <c r="C45" s="20" t="s">
        <v>54</v>
      </c>
      <c r="D45" s="46">
        <v>13625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13625</v>
      </c>
      <c r="O45" s="47">
        <f t="shared" si="8"/>
        <v>1.2045796127663337</v>
      </c>
      <c r="P45" s="9"/>
    </row>
    <row r="46" spans="1:16">
      <c r="A46" s="12"/>
      <c r="B46" s="25">
        <v>341.53</v>
      </c>
      <c r="C46" s="20" t="s">
        <v>55</v>
      </c>
      <c r="D46" s="46">
        <v>31038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31038</v>
      </c>
      <c r="O46" s="47">
        <f t="shared" si="8"/>
        <v>2.7440544602599242</v>
      </c>
      <c r="P46" s="9"/>
    </row>
    <row r="47" spans="1:16">
      <c r="A47" s="12"/>
      <c r="B47" s="25">
        <v>341.55</v>
      </c>
      <c r="C47" s="20" t="s">
        <v>56</v>
      </c>
      <c r="D47" s="46">
        <v>164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164</v>
      </c>
      <c r="O47" s="47">
        <f t="shared" si="8"/>
        <v>1.4499160109627795E-2</v>
      </c>
      <c r="P47" s="9"/>
    </row>
    <row r="48" spans="1:16">
      <c r="A48" s="12"/>
      <c r="B48" s="25">
        <v>341.56</v>
      </c>
      <c r="C48" s="20" t="s">
        <v>57</v>
      </c>
      <c r="D48" s="46">
        <v>8651</v>
      </c>
      <c r="E48" s="46">
        <v>12643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21294</v>
      </c>
      <c r="O48" s="47">
        <f t="shared" si="8"/>
        <v>1.8825921669171604</v>
      </c>
      <c r="P48" s="9"/>
    </row>
    <row r="49" spans="1:16">
      <c r="A49" s="12"/>
      <c r="B49" s="25">
        <v>341.9</v>
      </c>
      <c r="C49" s="20" t="s">
        <v>58</v>
      </c>
      <c r="D49" s="46">
        <v>21049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21049</v>
      </c>
      <c r="O49" s="47">
        <f t="shared" si="8"/>
        <v>1.8609318362655822</v>
      </c>
      <c r="P49" s="9"/>
    </row>
    <row r="50" spans="1:16">
      <c r="A50" s="12"/>
      <c r="B50" s="25">
        <v>342.1</v>
      </c>
      <c r="C50" s="20" t="s">
        <v>59</v>
      </c>
      <c r="D50" s="46">
        <v>0</v>
      </c>
      <c r="E50" s="46">
        <v>6577056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6577056</v>
      </c>
      <c r="O50" s="47">
        <f t="shared" si="8"/>
        <v>581.47431703651318</v>
      </c>
      <c r="P50" s="9"/>
    </row>
    <row r="51" spans="1:16">
      <c r="A51" s="12"/>
      <c r="B51" s="25">
        <v>342.6</v>
      </c>
      <c r="C51" s="20" t="s">
        <v>60</v>
      </c>
      <c r="D51" s="46">
        <v>178168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178168</v>
      </c>
      <c r="O51" s="47">
        <f t="shared" si="8"/>
        <v>15.751746087879056</v>
      </c>
      <c r="P51" s="9"/>
    </row>
    <row r="52" spans="1:16">
      <c r="A52" s="12"/>
      <c r="B52" s="25">
        <v>343.4</v>
      </c>
      <c r="C52" s="20" t="s">
        <v>61</v>
      </c>
      <c r="D52" s="46">
        <v>48892</v>
      </c>
      <c r="E52" s="46">
        <v>0</v>
      </c>
      <c r="F52" s="46">
        <v>0</v>
      </c>
      <c r="G52" s="46">
        <v>0</v>
      </c>
      <c r="H52" s="46">
        <v>0</v>
      </c>
      <c r="I52" s="46">
        <v>628146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677038</v>
      </c>
      <c r="O52" s="47">
        <f t="shared" si="8"/>
        <v>59.856599770135269</v>
      </c>
      <c r="P52" s="9"/>
    </row>
    <row r="53" spans="1:16">
      <c r="A53" s="12"/>
      <c r="B53" s="25">
        <v>343.8</v>
      </c>
      <c r="C53" s="20" t="s">
        <v>62</v>
      </c>
      <c r="D53" s="46">
        <v>7040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7040</v>
      </c>
      <c r="O53" s="47">
        <f t="shared" si="8"/>
        <v>0.62240297055963223</v>
      </c>
      <c r="P53" s="9"/>
    </row>
    <row r="54" spans="1:16">
      <c r="A54" s="12"/>
      <c r="B54" s="25">
        <v>346.4</v>
      </c>
      <c r="C54" s="20" t="s">
        <v>63</v>
      </c>
      <c r="D54" s="46">
        <v>900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900</v>
      </c>
      <c r="O54" s="47">
        <f t="shared" si="8"/>
        <v>7.9568561577225708E-2</v>
      </c>
      <c r="P54" s="9"/>
    </row>
    <row r="55" spans="1:16">
      <c r="A55" s="12"/>
      <c r="B55" s="25">
        <v>348.88</v>
      </c>
      <c r="C55" s="20" t="s">
        <v>64</v>
      </c>
      <c r="D55" s="46">
        <v>48836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48836</v>
      </c>
      <c r="O55" s="47">
        <f t="shared" si="8"/>
        <v>4.317566970205994</v>
      </c>
      <c r="P55" s="9"/>
    </row>
    <row r="56" spans="1:16">
      <c r="A56" s="12"/>
      <c r="B56" s="25">
        <v>348.99</v>
      </c>
      <c r="C56" s="20" t="s">
        <v>65</v>
      </c>
      <c r="D56" s="46">
        <v>26117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26117</v>
      </c>
      <c r="O56" s="47">
        <f t="shared" si="8"/>
        <v>2.3089912474582266</v>
      </c>
      <c r="P56" s="9"/>
    </row>
    <row r="57" spans="1:16">
      <c r="A57" s="12"/>
      <c r="B57" s="25">
        <v>349</v>
      </c>
      <c r="C57" s="20" t="s">
        <v>1</v>
      </c>
      <c r="D57" s="46">
        <v>98705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98705</v>
      </c>
      <c r="O57" s="47">
        <f t="shared" si="8"/>
        <v>8.7264609672000706</v>
      </c>
      <c r="P57" s="9"/>
    </row>
    <row r="58" spans="1:16" ht="15.75">
      <c r="A58" s="29" t="s">
        <v>50</v>
      </c>
      <c r="B58" s="30"/>
      <c r="C58" s="31"/>
      <c r="D58" s="32">
        <f t="shared" ref="D58:M58" si="11">SUM(D59:D61)</f>
        <v>3530</v>
      </c>
      <c r="E58" s="32">
        <f t="shared" si="11"/>
        <v>1649212</v>
      </c>
      <c r="F58" s="32">
        <f t="shared" si="11"/>
        <v>0</v>
      </c>
      <c r="G58" s="32">
        <f t="shared" si="11"/>
        <v>0</v>
      </c>
      <c r="H58" s="32">
        <f t="shared" si="11"/>
        <v>0</v>
      </c>
      <c r="I58" s="32">
        <f t="shared" si="11"/>
        <v>0</v>
      </c>
      <c r="J58" s="32">
        <f t="shared" si="11"/>
        <v>0</v>
      </c>
      <c r="K58" s="32">
        <f t="shared" si="11"/>
        <v>0</v>
      </c>
      <c r="L58" s="32">
        <f t="shared" si="11"/>
        <v>0</v>
      </c>
      <c r="M58" s="32">
        <f t="shared" si="11"/>
        <v>0</v>
      </c>
      <c r="N58" s="32">
        <f t="shared" ref="N58:N71" si="12">SUM(D58:M58)</f>
        <v>1652742</v>
      </c>
      <c r="O58" s="45">
        <f t="shared" si="8"/>
        <v>146.11811510918574</v>
      </c>
      <c r="P58" s="10"/>
    </row>
    <row r="59" spans="1:16">
      <c r="A59" s="13"/>
      <c r="B59" s="39">
        <v>351.1</v>
      </c>
      <c r="C59" s="21" t="s">
        <v>68</v>
      </c>
      <c r="D59" s="46">
        <v>0</v>
      </c>
      <c r="E59" s="46">
        <v>1641361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2"/>
        <v>1641361</v>
      </c>
      <c r="O59" s="47">
        <f t="shared" si="8"/>
        <v>145.11192644328528</v>
      </c>
      <c r="P59" s="9"/>
    </row>
    <row r="60" spans="1:16">
      <c r="A60" s="13"/>
      <c r="B60" s="39">
        <v>351.8</v>
      </c>
      <c r="C60" s="21" t="s">
        <v>69</v>
      </c>
      <c r="D60" s="46">
        <v>0</v>
      </c>
      <c r="E60" s="46">
        <v>7851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2"/>
        <v>7851</v>
      </c>
      <c r="O60" s="47">
        <f t="shared" si="8"/>
        <v>0.69410308549199895</v>
      </c>
      <c r="P60" s="9"/>
    </row>
    <row r="61" spans="1:16">
      <c r="A61" s="13"/>
      <c r="B61" s="39">
        <v>352</v>
      </c>
      <c r="C61" s="21" t="s">
        <v>70</v>
      </c>
      <c r="D61" s="46">
        <v>3530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2"/>
        <v>3530</v>
      </c>
      <c r="O61" s="47">
        <f t="shared" si="8"/>
        <v>0.31208558040845197</v>
      </c>
      <c r="P61" s="9"/>
    </row>
    <row r="62" spans="1:16" ht="15.75">
      <c r="A62" s="29" t="s">
        <v>5</v>
      </c>
      <c r="B62" s="30"/>
      <c r="C62" s="31"/>
      <c r="D62" s="32">
        <f t="shared" ref="D62:M62" si="13">SUM(D63:D68)</f>
        <v>779732</v>
      </c>
      <c r="E62" s="32">
        <f t="shared" si="13"/>
        <v>115215</v>
      </c>
      <c r="F62" s="32">
        <f t="shared" si="13"/>
        <v>0</v>
      </c>
      <c r="G62" s="32">
        <f t="shared" si="13"/>
        <v>11883</v>
      </c>
      <c r="H62" s="32">
        <f t="shared" si="13"/>
        <v>0</v>
      </c>
      <c r="I62" s="32">
        <f t="shared" si="13"/>
        <v>-6389</v>
      </c>
      <c r="J62" s="32">
        <f t="shared" si="13"/>
        <v>0</v>
      </c>
      <c r="K62" s="32">
        <f t="shared" si="13"/>
        <v>0</v>
      </c>
      <c r="L62" s="32">
        <f t="shared" si="13"/>
        <v>0</v>
      </c>
      <c r="M62" s="32">
        <f t="shared" si="13"/>
        <v>2258</v>
      </c>
      <c r="N62" s="32">
        <f t="shared" si="12"/>
        <v>902699</v>
      </c>
      <c r="O62" s="45">
        <f t="shared" si="8"/>
        <v>79.807178852444522</v>
      </c>
      <c r="P62" s="10"/>
    </row>
    <row r="63" spans="1:16">
      <c r="A63" s="12"/>
      <c r="B63" s="25">
        <v>361.1</v>
      </c>
      <c r="C63" s="20" t="s">
        <v>71</v>
      </c>
      <c r="D63" s="46">
        <v>61105</v>
      </c>
      <c r="E63" s="46">
        <v>29578</v>
      </c>
      <c r="F63" s="46">
        <v>0</v>
      </c>
      <c r="G63" s="46">
        <v>11883</v>
      </c>
      <c r="H63" s="46">
        <v>0</v>
      </c>
      <c r="I63" s="46">
        <v>5258</v>
      </c>
      <c r="J63" s="46">
        <v>0</v>
      </c>
      <c r="K63" s="46">
        <v>0</v>
      </c>
      <c r="L63" s="46">
        <v>0</v>
      </c>
      <c r="M63" s="46">
        <v>83</v>
      </c>
      <c r="N63" s="46">
        <f t="shared" si="12"/>
        <v>107907</v>
      </c>
      <c r="O63" s="47">
        <f t="shared" si="8"/>
        <v>9.5400053045707711</v>
      </c>
      <c r="P63" s="9"/>
    </row>
    <row r="64" spans="1:16">
      <c r="A64" s="12"/>
      <c r="B64" s="25">
        <v>362</v>
      </c>
      <c r="C64" s="20" t="s">
        <v>72</v>
      </c>
      <c r="D64" s="46">
        <v>375002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375002</v>
      </c>
      <c r="O64" s="47">
        <f t="shared" si="8"/>
        <v>33.153744142869776</v>
      </c>
      <c r="P64" s="9"/>
    </row>
    <row r="65" spans="1:119">
      <c r="A65" s="12"/>
      <c r="B65" s="25">
        <v>364</v>
      </c>
      <c r="C65" s="20" t="s">
        <v>73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-11647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-11647</v>
      </c>
      <c r="O65" s="47">
        <f t="shared" si="8"/>
        <v>-1.0297055963221642</v>
      </c>
      <c r="P65" s="9"/>
    </row>
    <row r="66" spans="1:119">
      <c r="A66" s="12"/>
      <c r="B66" s="25">
        <v>365</v>
      </c>
      <c r="C66" s="20" t="s">
        <v>74</v>
      </c>
      <c r="D66" s="46">
        <v>5716</v>
      </c>
      <c r="E66" s="46">
        <v>8930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14646</v>
      </c>
      <c r="O66" s="47">
        <f t="shared" si="8"/>
        <v>1.2948457254000529</v>
      </c>
      <c r="P66" s="9"/>
    </row>
    <row r="67" spans="1:119">
      <c r="A67" s="12"/>
      <c r="B67" s="25">
        <v>366</v>
      </c>
      <c r="C67" s="20" t="s">
        <v>75</v>
      </c>
      <c r="D67" s="46">
        <v>0</v>
      </c>
      <c r="E67" s="46">
        <v>39175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2"/>
        <v>39175</v>
      </c>
      <c r="O67" s="47">
        <f t="shared" si="8"/>
        <v>3.4634426664309079</v>
      </c>
      <c r="P67" s="9"/>
    </row>
    <row r="68" spans="1:119">
      <c r="A68" s="12"/>
      <c r="B68" s="25">
        <v>369.9</v>
      </c>
      <c r="C68" s="20" t="s">
        <v>76</v>
      </c>
      <c r="D68" s="46">
        <v>337909</v>
      </c>
      <c r="E68" s="46">
        <v>37532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2175</v>
      </c>
      <c r="N68" s="46">
        <f t="shared" si="12"/>
        <v>377616</v>
      </c>
      <c r="O68" s="47">
        <f t="shared" si="8"/>
        <v>33.384846609495185</v>
      </c>
      <c r="P68" s="9"/>
    </row>
    <row r="69" spans="1:119" ht="15.75">
      <c r="A69" s="29" t="s">
        <v>51</v>
      </c>
      <c r="B69" s="30"/>
      <c r="C69" s="31"/>
      <c r="D69" s="32">
        <f t="shared" ref="D69:M69" si="14">SUM(D70:D70)</f>
        <v>49998</v>
      </c>
      <c r="E69" s="32">
        <f t="shared" si="14"/>
        <v>6439135</v>
      </c>
      <c r="F69" s="32">
        <f t="shared" si="14"/>
        <v>0</v>
      </c>
      <c r="G69" s="32">
        <f t="shared" si="14"/>
        <v>0</v>
      </c>
      <c r="H69" s="32">
        <f t="shared" si="14"/>
        <v>0</v>
      </c>
      <c r="I69" s="32">
        <f t="shared" si="14"/>
        <v>0</v>
      </c>
      <c r="J69" s="32">
        <f t="shared" si="14"/>
        <v>0</v>
      </c>
      <c r="K69" s="32">
        <f t="shared" si="14"/>
        <v>0</v>
      </c>
      <c r="L69" s="32">
        <f t="shared" si="14"/>
        <v>0</v>
      </c>
      <c r="M69" s="32">
        <f t="shared" si="14"/>
        <v>0</v>
      </c>
      <c r="N69" s="32">
        <f t="shared" si="12"/>
        <v>6489133</v>
      </c>
      <c r="O69" s="45">
        <f>(N69/O$73)</f>
        <v>573.70108743700825</v>
      </c>
      <c r="P69" s="9"/>
    </row>
    <row r="70" spans="1:119" ht="15.75" thickBot="1">
      <c r="A70" s="12"/>
      <c r="B70" s="25">
        <v>381</v>
      </c>
      <c r="C70" s="20" t="s">
        <v>77</v>
      </c>
      <c r="D70" s="46">
        <v>49998</v>
      </c>
      <c r="E70" s="46">
        <v>6439135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2"/>
        <v>6489133</v>
      </c>
      <c r="O70" s="47">
        <f>(N70/O$73)</f>
        <v>573.70108743700825</v>
      </c>
      <c r="P70" s="9"/>
    </row>
    <row r="71" spans="1:119" ht="16.5" thickBot="1">
      <c r="A71" s="14" t="s">
        <v>66</v>
      </c>
      <c r="B71" s="23"/>
      <c r="C71" s="22"/>
      <c r="D71" s="15">
        <f t="shared" ref="D71:M71" si="15">SUM(D5,D14,D18,D42,D58,D62,D69)</f>
        <v>11340445</v>
      </c>
      <c r="E71" s="15">
        <f t="shared" si="15"/>
        <v>19310178</v>
      </c>
      <c r="F71" s="15">
        <f t="shared" si="15"/>
        <v>0</v>
      </c>
      <c r="G71" s="15">
        <f t="shared" si="15"/>
        <v>1079565</v>
      </c>
      <c r="H71" s="15">
        <f t="shared" si="15"/>
        <v>0</v>
      </c>
      <c r="I71" s="15">
        <f t="shared" si="15"/>
        <v>901357</v>
      </c>
      <c r="J71" s="15">
        <f t="shared" si="15"/>
        <v>0</v>
      </c>
      <c r="K71" s="15">
        <f t="shared" si="15"/>
        <v>0</v>
      </c>
      <c r="L71" s="15">
        <f t="shared" si="15"/>
        <v>0</v>
      </c>
      <c r="M71" s="15">
        <f t="shared" si="15"/>
        <v>2258</v>
      </c>
      <c r="N71" s="15">
        <f t="shared" si="12"/>
        <v>32633803</v>
      </c>
      <c r="O71" s="38">
        <f>(N71/O$73)</f>
        <v>2885.1386261161701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40"/>
      <c r="B73" s="41"/>
      <c r="C73" s="41"/>
      <c r="D73" s="42"/>
      <c r="E73" s="42"/>
      <c r="F73" s="42"/>
      <c r="G73" s="42"/>
      <c r="H73" s="42"/>
      <c r="I73" s="42"/>
      <c r="J73" s="42"/>
      <c r="K73" s="42"/>
      <c r="L73" s="119" t="s">
        <v>84</v>
      </c>
      <c r="M73" s="119"/>
      <c r="N73" s="119"/>
      <c r="O73" s="43">
        <v>11311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thickBot="1">
      <c r="A75" s="121" t="s">
        <v>109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A75:O75"/>
    <mergeCell ref="A74:O74"/>
    <mergeCell ref="L73:N7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6476070</v>
      </c>
      <c r="E5" s="27">
        <f t="shared" si="0"/>
        <v>1909401</v>
      </c>
      <c r="F5" s="27">
        <f t="shared" si="0"/>
        <v>0</v>
      </c>
      <c r="G5" s="27">
        <f t="shared" si="0"/>
        <v>380733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8766204</v>
      </c>
      <c r="O5" s="33">
        <f t="shared" ref="O5:O36" si="1">(N5/O$81)</f>
        <v>774.19447142983313</v>
      </c>
      <c r="P5" s="6"/>
    </row>
    <row r="6" spans="1:133">
      <c r="A6" s="12"/>
      <c r="B6" s="25">
        <v>311</v>
      </c>
      <c r="C6" s="20" t="s">
        <v>3</v>
      </c>
      <c r="D6" s="46">
        <v>6355250</v>
      </c>
      <c r="E6" s="46">
        <v>1446309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7801559</v>
      </c>
      <c r="O6" s="47">
        <f t="shared" si="1"/>
        <v>689.00105978980832</v>
      </c>
      <c r="P6" s="9"/>
    </row>
    <row r="7" spans="1:133">
      <c r="A7" s="12"/>
      <c r="B7" s="25">
        <v>312.3</v>
      </c>
      <c r="C7" s="20" t="s">
        <v>13</v>
      </c>
      <c r="D7" s="46">
        <v>0</v>
      </c>
      <c r="E7" s="46">
        <v>53345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53345</v>
      </c>
      <c r="O7" s="47">
        <f t="shared" si="1"/>
        <v>4.7112072772233509</v>
      </c>
      <c r="P7" s="9"/>
    </row>
    <row r="8" spans="1:133">
      <c r="A8" s="12"/>
      <c r="B8" s="25">
        <v>312.41000000000003</v>
      </c>
      <c r="C8" s="20" t="s">
        <v>14</v>
      </c>
      <c r="D8" s="46">
        <v>0</v>
      </c>
      <c r="E8" s="46">
        <v>290981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290981</v>
      </c>
      <c r="O8" s="47">
        <f t="shared" si="1"/>
        <v>25.698224852071007</v>
      </c>
      <c r="P8" s="9"/>
    </row>
    <row r="9" spans="1:133">
      <c r="A9" s="12"/>
      <c r="B9" s="25">
        <v>312.60000000000002</v>
      </c>
      <c r="C9" s="20" t="s">
        <v>15</v>
      </c>
      <c r="D9" s="46">
        <v>0</v>
      </c>
      <c r="E9" s="46">
        <v>0</v>
      </c>
      <c r="F9" s="46">
        <v>0</v>
      </c>
      <c r="G9" s="46">
        <v>380733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380733</v>
      </c>
      <c r="O9" s="47">
        <f t="shared" si="1"/>
        <v>33.624746092025084</v>
      </c>
      <c r="P9" s="9"/>
    </row>
    <row r="10" spans="1:133">
      <c r="A10" s="12"/>
      <c r="B10" s="25">
        <v>314.10000000000002</v>
      </c>
      <c r="C10" s="20" t="s">
        <v>16</v>
      </c>
      <c r="D10" s="46">
        <v>30274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30274</v>
      </c>
      <c r="O10" s="47">
        <f t="shared" si="1"/>
        <v>2.6736730548441225</v>
      </c>
      <c r="P10" s="9"/>
    </row>
    <row r="11" spans="1:133">
      <c r="A11" s="12"/>
      <c r="B11" s="25">
        <v>314.2</v>
      </c>
      <c r="C11" s="20" t="s">
        <v>17</v>
      </c>
      <c r="D11" s="46">
        <v>0</v>
      </c>
      <c r="E11" s="46">
        <v>97135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97135</v>
      </c>
      <c r="O11" s="47">
        <f t="shared" si="1"/>
        <v>8.5785569195442903</v>
      </c>
      <c r="P11" s="9"/>
    </row>
    <row r="12" spans="1:133">
      <c r="A12" s="12"/>
      <c r="B12" s="25">
        <v>315</v>
      </c>
      <c r="C12" s="20" t="s">
        <v>18</v>
      </c>
      <c r="D12" s="46">
        <v>90546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90546</v>
      </c>
      <c r="O12" s="47">
        <f t="shared" si="1"/>
        <v>7.9966439989402103</v>
      </c>
      <c r="P12" s="9"/>
    </row>
    <row r="13" spans="1:133">
      <c r="A13" s="12"/>
      <c r="B13" s="25">
        <v>319</v>
      </c>
      <c r="C13" s="20" t="s">
        <v>111</v>
      </c>
      <c r="D13" s="46">
        <v>0</v>
      </c>
      <c r="E13" s="46">
        <v>21631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21631</v>
      </c>
      <c r="O13" s="47">
        <f t="shared" si="1"/>
        <v>1.910359445376667</v>
      </c>
      <c r="P13" s="9"/>
    </row>
    <row r="14" spans="1:133" ht="15.75">
      <c r="A14" s="29" t="s">
        <v>112</v>
      </c>
      <c r="B14" s="30"/>
      <c r="C14" s="31"/>
      <c r="D14" s="32">
        <f t="shared" ref="D14:M14" si="3">SUM(D15:D16)</f>
        <v>6911</v>
      </c>
      <c r="E14" s="32">
        <f t="shared" si="3"/>
        <v>198330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9263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4">
        <f t="shared" ref="N14:N22" si="4">SUM(D14:M14)</f>
        <v>214504</v>
      </c>
      <c r="O14" s="45">
        <f t="shared" si="1"/>
        <v>18.944096087609292</v>
      </c>
      <c r="P14" s="10"/>
    </row>
    <row r="15" spans="1:133">
      <c r="A15" s="12"/>
      <c r="B15" s="25">
        <v>322</v>
      </c>
      <c r="C15" s="20" t="s">
        <v>0</v>
      </c>
      <c r="D15" s="46">
        <v>6911</v>
      </c>
      <c r="E15" s="46">
        <v>198330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205241</v>
      </c>
      <c r="O15" s="47">
        <f t="shared" si="1"/>
        <v>18.126026671376845</v>
      </c>
      <c r="P15" s="9"/>
    </row>
    <row r="16" spans="1:133">
      <c r="A16" s="12"/>
      <c r="B16" s="25">
        <v>323.7</v>
      </c>
      <c r="C16" s="20" t="s">
        <v>21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9263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9263</v>
      </c>
      <c r="O16" s="47">
        <f t="shared" si="1"/>
        <v>0.81806941623244722</v>
      </c>
      <c r="P16" s="9"/>
    </row>
    <row r="17" spans="1:16" ht="15.75">
      <c r="A17" s="29" t="s">
        <v>23</v>
      </c>
      <c r="B17" s="30"/>
      <c r="C17" s="31"/>
      <c r="D17" s="32">
        <f t="shared" ref="D17:M17" si="5">SUM(D18:D38)</f>
        <v>2116150</v>
      </c>
      <c r="E17" s="32">
        <f t="shared" si="5"/>
        <v>3874939</v>
      </c>
      <c r="F17" s="32">
        <f t="shared" si="5"/>
        <v>0</v>
      </c>
      <c r="G17" s="32">
        <f t="shared" si="5"/>
        <v>805353</v>
      </c>
      <c r="H17" s="32">
        <f t="shared" si="5"/>
        <v>0</v>
      </c>
      <c r="I17" s="32">
        <f t="shared" si="5"/>
        <v>277316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4">
        <f t="shared" si="4"/>
        <v>7073758</v>
      </c>
      <c r="O17" s="45">
        <f t="shared" si="1"/>
        <v>624.72471959727989</v>
      </c>
      <c r="P17" s="10"/>
    </row>
    <row r="18" spans="1:16">
      <c r="A18" s="12"/>
      <c r="B18" s="25">
        <v>331.2</v>
      </c>
      <c r="C18" s="20" t="s">
        <v>22</v>
      </c>
      <c r="D18" s="46">
        <v>0</v>
      </c>
      <c r="E18" s="46">
        <v>33418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33418</v>
      </c>
      <c r="O18" s="47">
        <f t="shared" si="1"/>
        <v>2.9513379846330476</v>
      </c>
      <c r="P18" s="9"/>
    </row>
    <row r="19" spans="1:16">
      <c r="A19" s="12"/>
      <c r="B19" s="25">
        <v>331.65</v>
      </c>
      <c r="C19" s="20" t="s">
        <v>28</v>
      </c>
      <c r="D19" s="46">
        <v>0</v>
      </c>
      <c r="E19" s="46">
        <v>37781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37781</v>
      </c>
      <c r="O19" s="47">
        <f t="shared" si="1"/>
        <v>3.3366598957873355</v>
      </c>
      <c r="P19" s="9"/>
    </row>
    <row r="20" spans="1:16">
      <c r="A20" s="12"/>
      <c r="B20" s="25">
        <v>331.9</v>
      </c>
      <c r="C20" s="20" t="s">
        <v>25</v>
      </c>
      <c r="D20" s="46">
        <v>183539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183539</v>
      </c>
      <c r="O20" s="47">
        <f t="shared" si="1"/>
        <v>16.209396802967412</v>
      </c>
      <c r="P20" s="9"/>
    </row>
    <row r="21" spans="1:16">
      <c r="A21" s="12"/>
      <c r="B21" s="25">
        <v>334.1</v>
      </c>
      <c r="C21" s="20" t="s">
        <v>26</v>
      </c>
      <c r="D21" s="46">
        <v>160713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160713</v>
      </c>
      <c r="O21" s="47">
        <f t="shared" si="1"/>
        <v>14.193499955842091</v>
      </c>
      <c r="P21" s="9"/>
    </row>
    <row r="22" spans="1:16">
      <c r="A22" s="12"/>
      <c r="B22" s="25">
        <v>334.34</v>
      </c>
      <c r="C22" s="20" t="s">
        <v>90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277316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277316</v>
      </c>
      <c r="O22" s="47">
        <f t="shared" si="1"/>
        <v>24.491389207807117</v>
      </c>
      <c r="P22" s="9"/>
    </row>
    <row r="23" spans="1:16">
      <c r="A23" s="12"/>
      <c r="B23" s="25">
        <v>334.39</v>
      </c>
      <c r="C23" s="20" t="s">
        <v>29</v>
      </c>
      <c r="D23" s="46">
        <v>0</v>
      </c>
      <c r="E23" s="46">
        <v>0</v>
      </c>
      <c r="F23" s="46">
        <v>0</v>
      </c>
      <c r="G23" s="46">
        <v>102925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33" si="6">SUM(D23:M23)</f>
        <v>102925</v>
      </c>
      <c r="O23" s="47">
        <f t="shared" si="1"/>
        <v>9.0899055020754211</v>
      </c>
      <c r="P23" s="9"/>
    </row>
    <row r="24" spans="1:16">
      <c r="A24" s="12"/>
      <c r="B24" s="25">
        <v>334.49</v>
      </c>
      <c r="C24" s="20" t="s">
        <v>30</v>
      </c>
      <c r="D24" s="46">
        <v>0</v>
      </c>
      <c r="E24" s="46">
        <v>2116015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2116015</v>
      </c>
      <c r="O24" s="47">
        <f t="shared" si="1"/>
        <v>186.87759427713505</v>
      </c>
      <c r="P24" s="9"/>
    </row>
    <row r="25" spans="1:16">
      <c r="A25" s="12"/>
      <c r="B25" s="25">
        <v>335.12</v>
      </c>
      <c r="C25" s="20" t="s">
        <v>33</v>
      </c>
      <c r="D25" s="46">
        <v>203880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203880</v>
      </c>
      <c r="O25" s="47">
        <f t="shared" si="1"/>
        <v>18.005828843945952</v>
      </c>
      <c r="P25" s="9"/>
    </row>
    <row r="26" spans="1:16">
      <c r="A26" s="12"/>
      <c r="B26" s="25">
        <v>335.13</v>
      </c>
      <c r="C26" s="20" t="s">
        <v>34</v>
      </c>
      <c r="D26" s="46">
        <v>21503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21503</v>
      </c>
      <c r="O26" s="47">
        <f t="shared" si="1"/>
        <v>1.8990550207542172</v>
      </c>
      <c r="P26" s="9"/>
    </row>
    <row r="27" spans="1:16">
      <c r="A27" s="12"/>
      <c r="B27" s="25">
        <v>335.14</v>
      </c>
      <c r="C27" s="20" t="s">
        <v>35</v>
      </c>
      <c r="D27" s="46">
        <v>10017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10017</v>
      </c>
      <c r="O27" s="47">
        <f t="shared" si="1"/>
        <v>0.88465954252406609</v>
      </c>
      <c r="P27" s="9"/>
    </row>
    <row r="28" spans="1:16">
      <c r="A28" s="12"/>
      <c r="B28" s="25">
        <v>335.15</v>
      </c>
      <c r="C28" s="20" t="s">
        <v>36</v>
      </c>
      <c r="D28" s="46">
        <v>1241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1241</v>
      </c>
      <c r="O28" s="47">
        <f t="shared" si="1"/>
        <v>0.10959992934734611</v>
      </c>
      <c r="P28" s="9"/>
    </row>
    <row r="29" spans="1:16">
      <c r="A29" s="12"/>
      <c r="B29" s="25">
        <v>335.18</v>
      </c>
      <c r="C29" s="20" t="s">
        <v>37</v>
      </c>
      <c r="D29" s="46">
        <v>1134955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1134955</v>
      </c>
      <c r="O29" s="47">
        <f t="shared" si="1"/>
        <v>100.23447849509847</v>
      </c>
      <c r="P29" s="9"/>
    </row>
    <row r="30" spans="1:16">
      <c r="A30" s="12"/>
      <c r="B30" s="25">
        <v>335.22</v>
      </c>
      <c r="C30" s="20" t="s">
        <v>38</v>
      </c>
      <c r="D30" s="46">
        <v>0</v>
      </c>
      <c r="E30" s="46">
        <v>206550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206550</v>
      </c>
      <c r="O30" s="47">
        <f t="shared" si="1"/>
        <v>18.241632076304867</v>
      </c>
      <c r="P30" s="9"/>
    </row>
    <row r="31" spans="1:16">
      <c r="A31" s="12"/>
      <c r="B31" s="25">
        <v>335.29</v>
      </c>
      <c r="C31" s="20" t="s">
        <v>113</v>
      </c>
      <c r="D31" s="46">
        <v>0</v>
      </c>
      <c r="E31" s="46">
        <v>18196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18196</v>
      </c>
      <c r="O31" s="47">
        <f t="shared" si="1"/>
        <v>1.6069946127351409</v>
      </c>
      <c r="P31" s="9"/>
    </row>
    <row r="32" spans="1:16">
      <c r="A32" s="12"/>
      <c r="B32" s="25">
        <v>335.49</v>
      </c>
      <c r="C32" s="20" t="s">
        <v>39</v>
      </c>
      <c r="D32" s="46">
        <v>0</v>
      </c>
      <c r="E32" s="46">
        <v>1324889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1324889</v>
      </c>
      <c r="O32" s="47">
        <f t="shared" si="1"/>
        <v>117.00865495010156</v>
      </c>
      <c r="P32" s="9"/>
    </row>
    <row r="33" spans="1:16">
      <c r="A33" s="12"/>
      <c r="B33" s="25">
        <v>335.9</v>
      </c>
      <c r="C33" s="20" t="s">
        <v>41</v>
      </c>
      <c r="D33" s="46">
        <v>223250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223250</v>
      </c>
      <c r="O33" s="47">
        <f t="shared" si="1"/>
        <v>19.716506226265125</v>
      </c>
      <c r="P33" s="9"/>
    </row>
    <row r="34" spans="1:16">
      <c r="A34" s="12"/>
      <c r="B34" s="25">
        <v>337.1</v>
      </c>
      <c r="C34" s="20" t="s">
        <v>114</v>
      </c>
      <c r="D34" s="46">
        <v>0</v>
      </c>
      <c r="E34" s="46">
        <v>0</v>
      </c>
      <c r="F34" s="46">
        <v>0</v>
      </c>
      <c r="G34" s="46">
        <v>627428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7">SUM(D34:M34)</f>
        <v>627428</v>
      </c>
      <c r="O34" s="47">
        <f t="shared" si="1"/>
        <v>55.411816656363158</v>
      </c>
      <c r="P34" s="9"/>
    </row>
    <row r="35" spans="1:16">
      <c r="A35" s="12"/>
      <c r="B35" s="25">
        <v>337.2</v>
      </c>
      <c r="C35" s="20" t="s">
        <v>42</v>
      </c>
      <c r="D35" s="46">
        <v>0</v>
      </c>
      <c r="E35" s="46">
        <v>87459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87459</v>
      </c>
      <c r="O35" s="47">
        <f t="shared" si="1"/>
        <v>7.7240130707409698</v>
      </c>
      <c r="P35" s="9"/>
    </row>
    <row r="36" spans="1:16">
      <c r="A36" s="12"/>
      <c r="B36" s="25">
        <v>337.7</v>
      </c>
      <c r="C36" s="20" t="s">
        <v>115</v>
      </c>
      <c r="D36" s="46">
        <v>0</v>
      </c>
      <c r="E36" s="46">
        <v>0</v>
      </c>
      <c r="F36" s="46">
        <v>0</v>
      </c>
      <c r="G36" s="46">
        <v>75000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75000</v>
      </c>
      <c r="O36" s="47">
        <f t="shared" si="1"/>
        <v>6.6236863022167274</v>
      </c>
      <c r="P36" s="9"/>
    </row>
    <row r="37" spans="1:16">
      <c r="A37" s="12"/>
      <c r="B37" s="25">
        <v>338</v>
      </c>
      <c r="C37" s="20" t="s">
        <v>43</v>
      </c>
      <c r="D37" s="46">
        <v>0</v>
      </c>
      <c r="E37" s="46">
        <v>13393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13393</v>
      </c>
      <c r="O37" s="47">
        <f t="shared" ref="O37:O68" si="8">(N37/O$81)</f>
        <v>1.1828137419411817</v>
      </c>
      <c r="P37" s="9"/>
    </row>
    <row r="38" spans="1:16">
      <c r="A38" s="12"/>
      <c r="B38" s="25">
        <v>339</v>
      </c>
      <c r="C38" s="20" t="s">
        <v>44</v>
      </c>
      <c r="D38" s="46">
        <v>177052</v>
      </c>
      <c r="E38" s="46">
        <v>37238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214290</v>
      </c>
      <c r="O38" s="47">
        <f t="shared" si="8"/>
        <v>18.925196502693634</v>
      </c>
      <c r="P38" s="9"/>
    </row>
    <row r="39" spans="1:16" ht="15.75">
      <c r="A39" s="29" t="s">
        <v>49</v>
      </c>
      <c r="B39" s="30"/>
      <c r="C39" s="31"/>
      <c r="D39" s="32">
        <f t="shared" ref="D39:M39" si="9">SUM(D40:D60)</f>
        <v>2094445</v>
      </c>
      <c r="E39" s="32">
        <f t="shared" si="9"/>
        <v>966389</v>
      </c>
      <c r="F39" s="32">
        <f t="shared" si="9"/>
        <v>0</v>
      </c>
      <c r="G39" s="32">
        <f t="shared" si="9"/>
        <v>0</v>
      </c>
      <c r="H39" s="32">
        <f t="shared" si="9"/>
        <v>0</v>
      </c>
      <c r="I39" s="32">
        <f t="shared" si="9"/>
        <v>463646</v>
      </c>
      <c r="J39" s="32">
        <f t="shared" si="9"/>
        <v>0</v>
      </c>
      <c r="K39" s="32">
        <f t="shared" si="9"/>
        <v>0</v>
      </c>
      <c r="L39" s="32">
        <f t="shared" si="9"/>
        <v>0</v>
      </c>
      <c r="M39" s="32">
        <f t="shared" si="9"/>
        <v>0</v>
      </c>
      <c r="N39" s="32">
        <f t="shared" si="7"/>
        <v>3524480</v>
      </c>
      <c r="O39" s="45">
        <f t="shared" si="8"/>
        <v>311.26733197915746</v>
      </c>
      <c r="P39" s="10"/>
    </row>
    <row r="40" spans="1:16">
      <c r="A40" s="12"/>
      <c r="B40" s="25">
        <v>341.15</v>
      </c>
      <c r="C40" s="20" t="s">
        <v>52</v>
      </c>
      <c r="D40" s="46">
        <v>0</v>
      </c>
      <c r="E40" s="46">
        <v>18576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60" si="10">SUM(D40:M40)</f>
        <v>18576</v>
      </c>
      <c r="O40" s="47">
        <f t="shared" si="8"/>
        <v>1.640554623333039</v>
      </c>
      <c r="P40" s="9"/>
    </row>
    <row r="41" spans="1:16">
      <c r="A41" s="12"/>
      <c r="B41" s="25">
        <v>341.51</v>
      </c>
      <c r="C41" s="20" t="s">
        <v>53</v>
      </c>
      <c r="D41" s="46">
        <v>113411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113411</v>
      </c>
      <c r="O41" s="47">
        <f t="shared" si="8"/>
        <v>10.015985162942682</v>
      </c>
      <c r="P41" s="9"/>
    </row>
    <row r="42" spans="1:16">
      <c r="A42" s="12"/>
      <c r="B42" s="25">
        <v>341.52</v>
      </c>
      <c r="C42" s="20" t="s">
        <v>54</v>
      </c>
      <c r="D42" s="46">
        <v>18095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18095</v>
      </c>
      <c r="O42" s="47">
        <f t="shared" si="8"/>
        <v>1.5980747151814889</v>
      </c>
      <c r="P42" s="9"/>
    </row>
    <row r="43" spans="1:16">
      <c r="A43" s="12"/>
      <c r="B43" s="25">
        <v>341.53</v>
      </c>
      <c r="C43" s="20" t="s">
        <v>55</v>
      </c>
      <c r="D43" s="46">
        <v>41483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41483</v>
      </c>
      <c r="O43" s="47">
        <f t="shared" si="8"/>
        <v>3.6636050516647534</v>
      </c>
      <c r="P43" s="9"/>
    </row>
    <row r="44" spans="1:16">
      <c r="A44" s="12"/>
      <c r="B44" s="25">
        <v>341.55</v>
      </c>
      <c r="C44" s="20" t="s">
        <v>56</v>
      </c>
      <c r="D44" s="46">
        <v>850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850</v>
      </c>
      <c r="O44" s="47">
        <f t="shared" si="8"/>
        <v>7.506844475845624E-2</v>
      </c>
      <c r="P44" s="9"/>
    </row>
    <row r="45" spans="1:16">
      <c r="A45" s="12"/>
      <c r="B45" s="25">
        <v>341.56</v>
      </c>
      <c r="C45" s="20" t="s">
        <v>57</v>
      </c>
      <c r="D45" s="46">
        <v>11795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11795</v>
      </c>
      <c r="O45" s="47">
        <f t="shared" si="8"/>
        <v>1.0416850657952839</v>
      </c>
      <c r="P45" s="9"/>
    </row>
    <row r="46" spans="1:16">
      <c r="A46" s="12"/>
      <c r="B46" s="25">
        <v>341.8</v>
      </c>
      <c r="C46" s="20" t="s">
        <v>93</v>
      </c>
      <c r="D46" s="46">
        <v>0</v>
      </c>
      <c r="E46" s="46">
        <v>13730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13730</v>
      </c>
      <c r="O46" s="47">
        <f t="shared" si="8"/>
        <v>1.2125761723924755</v>
      </c>
      <c r="P46" s="9"/>
    </row>
    <row r="47" spans="1:16">
      <c r="A47" s="12"/>
      <c r="B47" s="25">
        <v>341.9</v>
      </c>
      <c r="C47" s="20" t="s">
        <v>58</v>
      </c>
      <c r="D47" s="46">
        <v>57453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57453</v>
      </c>
      <c r="O47" s="47">
        <f t="shared" si="8"/>
        <v>5.0740086549501013</v>
      </c>
      <c r="P47" s="9"/>
    </row>
    <row r="48" spans="1:16">
      <c r="A48" s="12"/>
      <c r="B48" s="25">
        <v>342.1</v>
      </c>
      <c r="C48" s="20" t="s">
        <v>59</v>
      </c>
      <c r="D48" s="46">
        <v>0</v>
      </c>
      <c r="E48" s="46">
        <v>500912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500912</v>
      </c>
      <c r="O48" s="47">
        <f t="shared" si="8"/>
        <v>44.238452706879805</v>
      </c>
      <c r="P48" s="9"/>
    </row>
    <row r="49" spans="1:16">
      <c r="A49" s="12"/>
      <c r="B49" s="25">
        <v>342.6</v>
      </c>
      <c r="C49" s="20" t="s">
        <v>60</v>
      </c>
      <c r="D49" s="46">
        <v>147593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0"/>
        <v>147593</v>
      </c>
      <c r="O49" s="47">
        <f t="shared" si="8"/>
        <v>13.034796432040979</v>
      </c>
      <c r="P49" s="9"/>
    </row>
    <row r="50" spans="1:16">
      <c r="A50" s="12"/>
      <c r="B50" s="25">
        <v>343.4</v>
      </c>
      <c r="C50" s="20" t="s">
        <v>61</v>
      </c>
      <c r="D50" s="46">
        <v>52412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0"/>
        <v>52412</v>
      </c>
      <c r="O50" s="47">
        <f t="shared" si="8"/>
        <v>4.6288086196237748</v>
      </c>
      <c r="P50" s="9"/>
    </row>
    <row r="51" spans="1:16">
      <c r="A51" s="12"/>
      <c r="B51" s="25">
        <v>343.8</v>
      </c>
      <c r="C51" s="20" t="s">
        <v>62</v>
      </c>
      <c r="D51" s="46">
        <v>12301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0"/>
        <v>12301</v>
      </c>
      <c r="O51" s="47">
        <f t="shared" si="8"/>
        <v>1.086372869380906</v>
      </c>
      <c r="P51" s="9"/>
    </row>
    <row r="52" spans="1:16">
      <c r="A52" s="12"/>
      <c r="B52" s="25">
        <v>343.9</v>
      </c>
      <c r="C52" s="20" t="s">
        <v>116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463646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0"/>
        <v>463646</v>
      </c>
      <c r="O52" s="47">
        <f t="shared" si="8"/>
        <v>40.947275457034358</v>
      </c>
      <c r="P52" s="9"/>
    </row>
    <row r="53" spans="1:16">
      <c r="A53" s="12"/>
      <c r="B53" s="25">
        <v>345.1</v>
      </c>
      <c r="C53" s="20" t="s">
        <v>96</v>
      </c>
      <c r="D53" s="46">
        <v>1376721</v>
      </c>
      <c r="E53" s="46">
        <v>367326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0"/>
        <v>1744047</v>
      </c>
      <c r="O53" s="47">
        <f t="shared" si="8"/>
        <v>154.02693632429569</v>
      </c>
      <c r="P53" s="9"/>
    </row>
    <row r="54" spans="1:16">
      <c r="A54" s="12"/>
      <c r="B54" s="25">
        <v>345.9</v>
      </c>
      <c r="C54" s="20" t="s">
        <v>97</v>
      </c>
      <c r="D54" s="46">
        <v>0</v>
      </c>
      <c r="E54" s="46">
        <v>65845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0"/>
        <v>65845</v>
      </c>
      <c r="O54" s="47">
        <f t="shared" si="8"/>
        <v>5.8151549942594718</v>
      </c>
      <c r="P54" s="9"/>
    </row>
    <row r="55" spans="1:16">
      <c r="A55" s="12"/>
      <c r="B55" s="25">
        <v>346.4</v>
      </c>
      <c r="C55" s="20" t="s">
        <v>63</v>
      </c>
      <c r="D55" s="46">
        <v>510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510</v>
      </c>
      <c r="O55" s="47">
        <f t="shared" si="8"/>
        <v>4.5041066855073746E-2</v>
      </c>
      <c r="P55" s="9"/>
    </row>
    <row r="56" spans="1:16">
      <c r="A56" s="12"/>
      <c r="B56" s="25">
        <v>347.1</v>
      </c>
      <c r="C56" s="20" t="s">
        <v>117</v>
      </c>
      <c r="D56" s="46">
        <v>32192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32192</v>
      </c>
      <c r="O56" s="47">
        <f t="shared" si="8"/>
        <v>2.8430627925461449</v>
      </c>
      <c r="P56" s="9"/>
    </row>
    <row r="57" spans="1:16">
      <c r="A57" s="12"/>
      <c r="B57" s="25">
        <v>347.2</v>
      </c>
      <c r="C57" s="20" t="s">
        <v>98</v>
      </c>
      <c r="D57" s="46">
        <v>6248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6248</v>
      </c>
      <c r="O57" s="47">
        <f t="shared" si="8"/>
        <v>0.55179722688333477</v>
      </c>
      <c r="P57" s="9"/>
    </row>
    <row r="58" spans="1:16">
      <c r="A58" s="12"/>
      <c r="B58" s="25">
        <v>348.13</v>
      </c>
      <c r="C58" s="48" t="s">
        <v>118</v>
      </c>
      <c r="D58" s="46">
        <v>23230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0"/>
        <v>23230</v>
      </c>
      <c r="O58" s="47">
        <f t="shared" si="8"/>
        <v>2.0515764373399277</v>
      </c>
      <c r="P58" s="9"/>
    </row>
    <row r="59" spans="1:16">
      <c r="A59" s="12"/>
      <c r="B59" s="25">
        <v>348.88</v>
      </c>
      <c r="C59" s="20" t="s">
        <v>64</v>
      </c>
      <c r="D59" s="46">
        <v>94195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94195</v>
      </c>
      <c r="O59" s="47">
        <f t="shared" si="8"/>
        <v>8.3189084164973952</v>
      </c>
      <c r="P59" s="9"/>
    </row>
    <row r="60" spans="1:16">
      <c r="A60" s="12"/>
      <c r="B60" s="25">
        <v>349</v>
      </c>
      <c r="C60" s="20" t="s">
        <v>1</v>
      </c>
      <c r="D60" s="46">
        <v>105956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0"/>
        <v>105956</v>
      </c>
      <c r="O60" s="47">
        <f t="shared" si="8"/>
        <v>9.3575907445023407</v>
      </c>
      <c r="P60" s="9"/>
    </row>
    <row r="61" spans="1:16" ht="15.75">
      <c r="A61" s="29" t="s">
        <v>50</v>
      </c>
      <c r="B61" s="30"/>
      <c r="C61" s="31"/>
      <c r="D61" s="32">
        <f t="shared" ref="D61:M61" si="11">SUM(D62:D64)</f>
        <v>65298</v>
      </c>
      <c r="E61" s="32">
        <f t="shared" si="11"/>
        <v>1656857</v>
      </c>
      <c r="F61" s="32">
        <f t="shared" si="11"/>
        <v>0</v>
      </c>
      <c r="G61" s="32">
        <f t="shared" si="11"/>
        <v>0</v>
      </c>
      <c r="H61" s="32">
        <f t="shared" si="11"/>
        <v>0</v>
      </c>
      <c r="I61" s="32">
        <f t="shared" si="11"/>
        <v>0</v>
      </c>
      <c r="J61" s="32">
        <f t="shared" si="11"/>
        <v>0</v>
      </c>
      <c r="K61" s="32">
        <f t="shared" si="11"/>
        <v>0</v>
      </c>
      <c r="L61" s="32">
        <f t="shared" si="11"/>
        <v>0</v>
      </c>
      <c r="M61" s="32">
        <f t="shared" si="11"/>
        <v>0</v>
      </c>
      <c r="N61" s="32">
        <f t="shared" ref="N61:N66" si="12">SUM(D61:M61)</f>
        <v>1722155</v>
      </c>
      <c r="O61" s="45">
        <f t="shared" si="8"/>
        <v>152.09352645058729</v>
      </c>
      <c r="P61" s="10"/>
    </row>
    <row r="62" spans="1:16">
      <c r="A62" s="13"/>
      <c r="B62" s="39">
        <v>351.1</v>
      </c>
      <c r="C62" s="21" t="s">
        <v>68</v>
      </c>
      <c r="D62" s="46">
        <v>0</v>
      </c>
      <c r="E62" s="46">
        <v>1656857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2"/>
        <v>1656857</v>
      </c>
      <c r="O62" s="47">
        <f t="shared" si="8"/>
        <v>146.32668020842533</v>
      </c>
      <c r="P62" s="9"/>
    </row>
    <row r="63" spans="1:16">
      <c r="A63" s="13"/>
      <c r="B63" s="39">
        <v>352</v>
      </c>
      <c r="C63" s="21" t="s">
        <v>70</v>
      </c>
      <c r="D63" s="46">
        <v>1833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1833</v>
      </c>
      <c r="O63" s="47">
        <f t="shared" si="8"/>
        <v>0.1618828932261768</v>
      </c>
      <c r="P63" s="9"/>
    </row>
    <row r="64" spans="1:16">
      <c r="A64" s="13"/>
      <c r="B64" s="39">
        <v>359</v>
      </c>
      <c r="C64" s="21" t="s">
        <v>101</v>
      </c>
      <c r="D64" s="46">
        <v>63465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63465</v>
      </c>
      <c r="O64" s="47">
        <f t="shared" si="8"/>
        <v>5.6049633489357946</v>
      </c>
      <c r="P64" s="9"/>
    </row>
    <row r="65" spans="1:119" ht="15.75">
      <c r="A65" s="29" t="s">
        <v>5</v>
      </c>
      <c r="B65" s="30"/>
      <c r="C65" s="31"/>
      <c r="D65" s="32">
        <f t="shared" ref="D65:M65" si="13">SUM(D66:D73)</f>
        <v>396681</v>
      </c>
      <c r="E65" s="32">
        <f t="shared" si="13"/>
        <v>5138157</v>
      </c>
      <c r="F65" s="32">
        <f t="shared" si="13"/>
        <v>0</v>
      </c>
      <c r="G65" s="32">
        <f t="shared" si="13"/>
        <v>215496</v>
      </c>
      <c r="H65" s="32">
        <f t="shared" si="13"/>
        <v>0</v>
      </c>
      <c r="I65" s="32">
        <f t="shared" si="13"/>
        <v>67675</v>
      </c>
      <c r="J65" s="32">
        <f t="shared" si="13"/>
        <v>0</v>
      </c>
      <c r="K65" s="32">
        <f t="shared" si="13"/>
        <v>0</v>
      </c>
      <c r="L65" s="32">
        <f t="shared" si="13"/>
        <v>0</v>
      </c>
      <c r="M65" s="32">
        <f t="shared" si="13"/>
        <v>0</v>
      </c>
      <c r="N65" s="32">
        <f t="shared" si="12"/>
        <v>5818009</v>
      </c>
      <c r="O65" s="45">
        <f t="shared" si="8"/>
        <v>513.82222025964847</v>
      </c>
      <c r="P65" s="10"/>
    </row>
    <row r="66" spans="1:119">
      <c r="A66" s="12"/>
      <c r="B66" s="25">
        <v>361.1</v>
      </c>
      <c r="C66" s="20" t="s">
        <v>71</v>
      </c>
      <c r="D66" s="46">
        <v>197061</v>
      </c>
      <c r="E66" s="46">
        <v>109219</v>
      </c>
      <c r="F66" s="46">
        <v>0</v>
      </c>
      <c r="G66" s="46">
        <v>75246</v>
      </c>
      <c r="H66" s="46">
        <v>0</v>
      </c>
      <c r="I66" s="46">
        <v>49414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430940</v>
      </c>
      <c r="O66" s="47">
        <f t="shared" si="8"/>
        <v>38.058818334363686</v>
      </c>
      <c r="P66" s="9"/>
    </row>
    <row r="67" spans="1:119">
      <c r="A67" s="12"/>
      <c r="B67" s="25">
        <v>363.24</v>
      </c>
      <c r="C67" s="20" t="s">
        <v>119</v>
      </c>
      <c r="D67" s="46">
        <v>0</v>
      </c>
      <c r="E67" s="46">
        <v>145157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3" si="14">SUM(D67:M67)</f>
        <v>145157</v>
      </c>
      <c r="O67" s="47">
        <f t="shared" si="8"/>
        <v>12.81965910094498</v>
      </c>
      <c r="P67" s="9"/>
    </row>
    <row r="68" spans="1:119">
      <c r="A68" s="12"/>
      <c r="B68" s="25">
        <v>363.26</v>
      </c>
      <c r="C68" s="20" t="s">
        <v>120</v>
      </c>
      <c r="D68" s="46">
        <v>0</v>
      </c>
      <c r="E68" s="46">
        <v>4473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4"/>
        <v>4473</v>
      </c>
      <c r="O68" s="47">
        <f t="shared" si="8"/>
        <v>0.3950366510642056</v>
      </c>
      <c r="P68" s="9"/>
    </row>
    <row r="69" spans="1:119">
      <c r="A69" s="12"/>
      <c r="B69" s="25">
        <v>363.27</v>
      </c>
      <c r="C69" s="20" t="s">
        <v>121</v>
      </c>
      <c r="D69" s="46">
        <v>0</v>
      </c>
      <c r="E69" s="46">
        <v>12261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12261</v>
      </c>
      <c r="O69" s="47">
        <f t="shared" ref="O69:O79" si="15">(N69/O$81)</f>
        <v>1.0828402366863905</v>
      </c>
      <c r="P69" s="9"/>
    </row>
    <row r="70" spans="1:119">
      <c r="A70" s="12"/>
      <c r="B70" s="25">
        <v>363.29</v>
      </c>
      <c r="C70" s="20" t="s">
        <v>122</v>
      </c>
      <c r="D70" s="46">
        <v>0</v>
      </c>
      <c r="E70" s="46">
        <v>56573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56573</v>
      </c>
      <c r="O70" s="47">
        <f t="shared" si="15"/>
        <v>4.9962907356707582</v>
      </c>
      <c r="P70" s="9"/>
    </row>
    <row r="71" spans="1:119">
      <c r="A71" s="12"/>
      <c r="B71" s="25">
        <v>364</v>
      </c>
      <c r="C71" s="20" t="s">
        <v>73</v>
      </c>
      <c r="D71" s="46">
        <v>2561</v>
      </c>
      <c r="E71" s="46">
        <v>980</v>
      </c>
      <c r="F71" s="46">
        <v>0</v>
      </c>
      <c r="G71" s="46">
        <v>0</v>
      </c>
      <c r="H71" s="46">
        <v>0</v>
      </c>
      <c r="I71" s="46">
        <v>585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4126</v>
      </c>
      <c r="O71" s="47">
        <f t="shared" si="15"/>
        <v>0.36439106243928288</v>
      </c>
      <c r="P71" s="9"/>
    </row>
    <row r="72" spans="1:119">
      <c r="A72" s="12"/>
      <c r="B72" s="25">
        <v>366</v>
      </c>
      <c r="C72" s="20" t="s">
        <v>75</v>
      </c>
      <c r="D72" s="46">
        <v>108322</v>
      </c>
      <c r="E72" s="46">
        <v>4707797</v>
      </c>
      <c r="F72" s="46">
        <v>0</v>
      </c>
      <c r="G72" s="46">
        <v>140250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4956369</v>
      </c>
      <c r="O72" s="47">
        <f t="shared" si="15"/>
        <v>437.72577938708821</v>
      </c>
      <c r="P72" s="9"/>
    </row>
    <row r="73" spans="1:119">
      <c r="A73" s="12"/>
      <c r="B73" s="25">
        <v>369.9</v>
      </c>
      <c r="C73" s="20" t="s">
        <v>76</v>
      </c>
      <c r="D73" s="46">
        <v>88737</v>
      </c>
      <c r="E73" s="46">
        <v>101697</v>
      </c>
      <c r="F73" s="46">
        <v>0</v>
      </c>
      <c r="G73" s="46">
        <v>0</v>
      </c>
      <c r="H73" s="46">
        <v>0</v>
      </c>
      <c r="I73" s="46">
        <v>17676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208110</v>
      </c>
      <c r="O73" s="47">
        <f t="shared" si="15"/>
        <v>18.379404751390975</v>
      </c>
      <c r="P73" s="9"/>
    </row>
    <row r="74" spans="1:119" ht="15.75">
      <c r="A74" s="29" t="s">
        <v>51</v>
      </c>
      <c r="B74" s="30"/>
      <c r="C74" s="31"/>
      <c r="D74" s="32">
        <f t="shared" ref="D74:M74" si="16">SUM(D75:D78)</f>
        <v>12000</v>
      </c>
      <c r="E74" s="32">
        <f t="shared" si="16"/>
        <v>6699241</v>
      </c>
      <c r="F74" s="32">
        <f t="shared" si="16"/>
        <v>0</v>
      </c>
      <c r="G74" s="32">
        <f t="shared" si="16"/>
        <v>0</v>
      </c>
      <c r="H74" s="32">
        <f t="shared" si="16"/>
        <v>0</v>
      </c>
      <c r="I74" s="32">
        <f t="shared" si="16"/>
        <v>162051</v>
      </c>
      <c r="J74" s="32">
        <f t="shared" si="16"/>
        <v>0</v>
      </c>
      <c r="K74" s="32">
        <f t="shared" si="16"/>
        <v>0</v>
      </c>
      <c r="L74" s="32">
        <f t="shared" si="16"/>
        <v>0</v>
      </c>
      <c r="M74" s="32">
        <f t="shared" si="16"/>
        <v>0</v>
      </c>
      <c r="N74" s="32">
        <f t="shared" ref="N74:N79" si="17">SUM(D74:M74)</f>
        <v>6873292</v>
      </c>
      <c r="O74" s="45">
        <f t="shared" si="15"/>
        <v>607.02040095381085</v>
      </c>
      <c r="P74" s="9"/>
    </row>
    <row r="75" spans="1:119">
      <c r="A75" s="12"/>
      <c r="B75" s="25">
        <v>381</v>
      </c>
      <c r="C75" s="20" t="s">
        <v>77</v>
      </c>
      <c r="D75" s="46">
        <v>12000</v>
      </c>
      <c r="E75" s="46">
        <v>6407368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6419368</v>
      </c>
      <c r="O75" s="47">
        <f t="shared" si="15"/>
        <v>566.93173187317848</v>
      </c>
      <c r="P75" s="9"/>
    </row>
    <row r="76" spans="1:119">
      <c r="A76" s="12"/>
      <c r="B76" s="25">
        <v>384</v>
      </c>
      <c r="C76" s="20" t="s">
        <v>107</v>
      </c>
      <c r="D76" s="46">
        <v>0</v>
      </c>
      <c r="E76" s="46">
        <v>277585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277585</v>
      </c>
      <c r="O76" s="47">
        <f t="shared" si="15"/>
        <v>24.515146162677734</v>
      </c>
      <c r="P76" s="9"/>
    </row>
    <row r="77" spans="1:119">
      <c r="A77" s="12"/>
      <c r="B77" s="25">
        <v>389.3</v>
      </c>
      <c r="C77" s="20" t="s">
        <v>123</v>
      </c>
      <c r="D77" s="46">
        <v>0</v>
      </c>
      <c r="E77" s="46">
        <v>14288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14288</v>
      </c>
      <c r="O77" s="47">
        <f t="shared" si="15"/>
        <v>1.2618563984809679</v>
      </c>
      <c r="P77" s="9"/>
    </row>
    <row r="78" spans="1:119" ht="15.75" thickBot="1">
      <c r="A78" s="12"/>
      <c r="B78" s="25">
        <v>389.4</v>
      </c>
      <c r="C78" s="20" t="s">
        <v>102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162051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162051</v>
      </c>
      <c r="O78" s="47">
        <f t="shared" si="15"/>
        <v>14.311666519473638</v>
      </c>
      <c r="P78" s="9"/>
    </row>
    <row r="79" spans="1:119" ht="16.5" thickBot="1">
      <c r="A79" s="14" t="s">
        <v>66</v>
      </c>
      <c r="B79" s="23"/>
      <c r="C79" s="22"/>
      <c r="D79" s="15">
        <f t="shared" ref="D79:M79" si="18">SUM(D5,D14,D17,D39,D61,D65,D74)</f>
        <v>11167555</v>
      </c>
      <c r="E79" s="15">
        <f t="shared" si="18"/>
        <v>20443314</v>
      </c>
      <c r="F79" s="15">
        <f t="shared" si="18"/>
        <v>0</v>
      </c>
      <c r="G79" s="15">
        <f t="shared" si="18"/>
        <v>1401582</v>
      </c>
      <c r="H79" s="15">
        <f t="shared" si="18"/>
        <v>0</v>
      </c>
      <c r="I79" s="15">
        <f t="shared" si="18"/>
        <v>979951</v>
      </c>
      <c r="J79" s="15">
        <f t="shared" si="18"/>
        <v>0</v>
      </c>
      <c r="K79" s="15">
        <f t="shared" si="18"/>
        <v>0</v>
      </c>
      <c r="L79" s="15">
        <f t="shared" si="18"/>
        <v>0</v>
      </c>
      <c r="M79" s="15">
        <f t="shared" si="18"/>
        <v>0</v>
      </c>
      <c r="N79" s="15">
        <f t="shared" si="17"/>
        <v>33992402</v>
      </c>
      <c r="O79" s="38">
        <f t="shared" si="15"/>
        <v>3002.0667667579264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40"/>
      <c r="B81" s="41"/>
      <c r="C81" s="41"/>
      <c r="D81" s="42"/>
      <c r="E81" s="42"/>
      <c r="F81" s="42"/>
      <c r="G81" s="42"/>
      <c r="H81" s="42"/>
      <c r="I81" s="42"/>
      <c r="J81" s="42"/>
      <c r="K81" s="42"/>
      <c r="L81" s="119" t="s">
        <v>124</v>
      </c>
      <c r="M81" s="119"/>
      <c r="N81" s="119"/>
      <c r="O81" s="43">
        <v>11323</v>
      </c>
    </row>
    <row r="82" spans="1:15">
      <c r="A82" s="120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8"/>
    </row>
    <row r="83" spans="1:15" ht="15.75" customHeight="1" thickBot="1">
      <c r="A83" s="121" t="s">
        <v>109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1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6322671</v>
      </c>
      <c r="E5" s="27">
        <f t="shared" si="0"/>
        <v>1689264</v>
      </c>
      <c r="F5" s="27">
        <f t="shared" si="0"/>
        <v>0</v>
      </c>
      <c r="G5" s="27">
        <f t="shared" si="0"/>
        <v>360039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8371974</v>
      </c>
      <c r="O5" s="33">
        <f t="shared" ref="O5:O36" si="2">(N5/O$72)</f>
        <v>757.30203527815468</v>
      </c>
      <c r="P5" s="6"/>
    </row>
    <row r="6" spans="1:133">
      <c r="A6" s="12"/>
      <c r="B6" s="25">
        <v>311</v>
      </c>
      <c r="C6" s="20" t="s">
        <v>3</v>
      </c>
      <c r="D6" s="46">
        <v>6231700</v>
      </c>
      <c r="E6" s="46">
        <v>1291754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7523454</v>
      </c>
      <c r="O6" s="47">
        <f t="shared" si="2"/>
        <v>680.54762550881958</v>
      </c>
      <c r="P6" s="9"/>
    </row>
    <row r="7" spans="1:133">
      <c r="A7" s="12"/>
      <c r="B7" s="25">
        <v>312.3</v>
      </c>
      <c r="C7" s="20" t="s">
        <v>13</v>
      </c>
      <c r="D7" s="46">
        <v>0</v>
      </c>
      <c r="E7" s="46">
        <v>62958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62958</v>
      </c>
      <c r="O7" s="47">
        <f t="shared" si="2"/>
        <v>5.6949796472184531</v>
      </c>
      <c r="P7" s="9"/>
    </row>
    <row r="8" spans="1:133">
      <c r="A8" s="12"/>
      <c r="B8" s="25">
        <v>312.41000000000003</v>
      </c>
      <c r="C8" s="20" t="s">
        <v>14</v>
      </c>
      <c r="D8" s="46">
        <v>0</v>
      </c>
      <c r="E8" s="46">
        <v>333780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333780</v>
      </c>
      <c r="O8" s="47">
        <f t="shared" si="2"/>
        <v>30.192672998643147</v>
      </c>
      <c r="P8" s="9"/>
    </row>
    <row r="9" spans="1:133">
      <c r="A9" s="12"/>
      <c r="B9" s="25">
        <v>312.60000000000002</v>
      </c>
      <c r="C9" s="20" t="s">
        <v>15</v>
      </c>
      <c r="D9" s="46">
        <v>0</v>
      </c>
      <c r="E9" s="46">
        <v>0</v>
      </c>
      <c r="F9" s="46">
        <v>0</v>
      </c>
      <c r="G9" s="46">
        <v>360039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360039</v>
      </c>
      <c r="O9" s="47">
        <f t="shared" si="2"/>
        <v>32.567978290366348</v>
      </c>
      <c r="P9" s="9"/>
    </row>
    <row r="10" spans="1:133">
      <c r="A10" s="12"/>
      <c r="B10" s="25">
        <v>315</v>
      </c>
      <c r="C10" s="20" t="s">
        <v>130</v>
      </c>
      <c r="D10" s="46">
        <v>90971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90971</v>
      </c>
      <c r="O10" s="47">
        <f t="shared" si="2"/>
        <v>8.2289461781999087</v>
      </c>
      <c r="P10" s="9"/>
    </row>
    <row r="11" spans="1:133">
      <c r="A11" s="12"/>
      <c r="B11" s="25">
        <v>319</v>
      </c>
      <c r="C11" s="20" t="s">
        <v>111</v>
      </c>
      <c r="D11" s="46">
        <v>0</v>
      </c>
      <c r="E11" s="46">
        <v>772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772</v>
      </c>
      <c r="O11" s="47">
        <f t="shared" si="2"/>
        <v>6.9832654907281771E-2</v>
      </c>
      <c r="P11" s="9"/>
    </row>
    <row r="12" spans="1:133" ht="15.75">
      <c r="A12" s="29" t="s">
        <v>179</v>
      </c>
      <c r="B12" s="30"/>
      <c r="C12" s="31"/>
      <c r="D12" s="32">
        <f t="shared" ref="D12:M12" si="3">SUM(D13:D15)</f>
        <v>33040</v>
      </c>
      <c r="E12" s="32">
        <f t="shared" si="3"/>
        <v>308073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17708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4">
        <f t="shared" si="1"/>
        <v>358821</v>
      </c>
      <c r="O12" s="45">
        <f t="shared" si="2"/>
        <v>32.457801899592944</v>
      </c>
      <c r="P12" s="10"/>
    </row>
    <row r="13" spans="1:133">
      <c r="A13" s="12"/>
      <c r="B13" s="25">
        <v>313.7</v>
      </c>
      <c r="C13" s="20" t="s">
        <v>21</v>
      </c>
      <c r="D13" s="46">
        <v>31379</v>
      </c>
      <c r="E13" s="46">
        <v>54928</v>
      </c>
      <c r="F13" s="46">
        <v>0</v>
      </c>
      <c r="G13" s="46">
        <v>0</v>
      </c>
      <c r="H13" s="46">
        <v>0</v>
      </c>
      <c r="I13" s="46">
        <v>17708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104015</v>
      </c>
      <c r="O13" s="47">
        <f t="shared" si="2"/>
        <v>9.4088647670737231</v>
      </c>
      <c r="P13" s="9"/>
    </row>
    <row r="14" spans="1:133">
      <c r="A14" s="12"/>
      <c r="B14" s="25">
        <v>322</v>
      </c>
      <c r="C14" s="20" t="s">
        <v>0</v>
      </c>
      <c r="D14" s="46">
        <v>0</v>
      </c>
      <c r="E14" s="46">
        <v>248445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248445</v>
      </c>
      <c r="O14" s="47">
        <f t="shared" si="2"/>
        <v>22.473541383989144</v>
      </c>
      <c r="P14" s="9"/>
    </row>
    <row r="15" spans="1:133">
      <c r="A15" s="12"/>
      <c r="B15" s="25">
        <v>329</v>
      </c>
      <c r="C15" s="20" t="s">
        <v>171</v>
      </c>
      <c r="D15" s="46">
        <v>1661</v>
      </c>
      <c r="E15" s="46">
        <v>4700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6361</v>
      </c>
      <c r="O15" s="47">
        <f t="shared" si="2"/>
        <v>0.57539574853007691</v>
      </c>
      <c r="P15" s="9"/>
    </row>
    <row r="16" spans="1:133" ht="15.75">
      <c r="A16" s="29" t="s">
        <v>23</v>
      </c>
      <c r="B16" s="30"/>
      <c r="C16" s="31"/>
      <c r="D16" s="32">
        <f t="shared" ref="D16:M16" si="4">SUM(D17:D35)</f>
        <v>4303814</v>
      </c>
      <c r="E16" s="32">
        <f t="shared" si="4"/>
        <v>2756422</v>
      </c>
      <c r="F16" s="32">
        <f t="shared" si="4"/>
        <v>0</v>
      </c>
      <c r="G16" s="32">
        <f t="shared" si="4"/>
        <v>1947842</v>
      </c>
      <c r="H16" s="32">
        <f t="shared" si="4"/>
        <v>0</v>
      </c>
      <c r="I16" s="32">
        <f t="shared" si="4"/>
        <v>191176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4">
        <f t="shared" si="1"/>
        <v>9199254</v>
      </c>
      <c r="O16" s="45">
        <f t="shared" si="2"/>
        <v>832.13514246947079</v>
      </c>
      <c r="P16" s="10"/>
    </row>
    <row r="17" spans="1:16">
      <c r="A17" s="12"/>
      <c r="B17" s="25">
        <v>331.2</v>
      </c>
      <c r="C17" s="20" t="s">
        <v>22</v>
      </c>
      <c r="D17" s="46">
        <v>147556</v>
      </c>
      <c r="E17" s="46">
        <v>119642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267198</v>
      </c>
      <c r="O17" s="47">
        <f t="shared" si="2"/>
        <v>24.169877883310718</v>
      </c>
      <c r="P17" s="9"/>
    </row>
    <row r="18" spans="1:16">
      <c r="A18" s="12"/>
      <c r="B18" s="25">
        <v>331.65</v>
      </c>
      <c r="C18" s="20" t="s">
        <v>28</v>
      </c>
      <c r="D18" s="46">
        <v>0</v>
      </c>
      <c r="E18" s="46">
        <v>31844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31844</v>
      </c>
      <c r="O18" s="47">
        <f t="shared" si="2"/>
        <v>2.8805065581184985</v>
      </c>
      <c r="P18" s="9"/>
    </row>
    <row r="19" spans="1:16">
      <c r="A19" s="12"/>
      <c r="B19" s="25">
        <v>334.1</v>
      </c>
      <c r="C19" s="20" t="s">
        <v>26</v>
      </c>
      <c r="D19" s="46">
        <v>0</v>
      </c>
      <c r="E19" s="46">
        <v>605835</v>
      </c>
      <c r="F19" s="46">
        <v>0</v>
      </c>
      <c r="G19" s="46">
        <v>1892411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2498246</v>
      </c>
      <c r="O19" s="47">
        <f t="shared" si="2"/>
        <v>225.98335594753505</v>
      </c>
      <c r="P19" s="9"/>
    </row>
    <row r="20" spans="1:16">
      <c r="A20" s="12"/>
      <c r="B20" s="25">
        <v>334.2</v>
      </c>
      <c r="C20" s="20" t="s">
        <v>89</v>
      </c>
      <c r="D20" s="46">
        <v>2624158</v>
      </c>
      <c r="E20" s="46">
        <v>455729</v>
      </c>
      <c r="F20" s="46">
        <v>0</v>
      </c>
      <c r="G20" s="46">
        <v>55431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3135318</v>
      </c>
      <c r="O20" s="47">
        <f t="shared" si="2"/>
        <v>283.61085481682494</v>
      </c>
      <c r="P20" s="9"/>
    </row>
    <row r="21" spans="1:16">
      <c r="A21" s="12"/>
      <c r="B21" s="25">
        <v>334.34</v>
      </c>
      <c r="C21" s="20" t="s">
        <v>90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191176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191176</v>
      </c>
      <c r="O21" s="47">
        <f t="shared" si="2"/>
        <v>17.293170511080959</v>
      </c>
      <c r="P21" s="9"/>
    </row>
    <row r="22" spans="1:16">
      <c r="A22" s="12"/>
      <c r="B22" s="25">
        <v>334.69</v>
      </c>
      <c r="C22" s="20" t="s">
        <v>172</v>
      </c>
      <c r="D22" s="46">
        <v>231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31" si="5">SUM(D22:M22)</f>
        <v>231</v>
      </c>
      <c r="O22" s="47">
        <f t="shared" si="2"/>
        <v>2.0895522388059702E-2</v>
      </c>
      <c r="P22" s="9"/>
    </row>
    <row r="23" spans="1:16">
      <c r="A23" s="12"/>
      <c r="B23" s="25">
        <v>335.12</v>
      </c>
      <c r="C23" s="20" t="s">
        <v>33</v>
      </c>
      <c r="D23" s="46">
        <v>186956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186956</v>
      </c>
      <c r="O23" s="47">
        <f t="shared" si="2"/>
        <v>16.911442786069653</v>
      </c>
      <c r="P23" s="9"/>
    </row>
    <row r="24" spans="1:16">
      <c r="A24" s="12"/>
      <c r="B24" s="25">
        <v>335.13</v>
      </c>
      <c r="C24" s="20" t="s">
        <v>34</v>
      </c>
      <c r="D24" s="46">
        <v>21936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21936</v>
      </c>
      <c r="O24" s="47">
        <f t="shared" si="2"/>
        <v>1.9842605156037991</v>
      </c>
      <c r="P24" s="9"/>
    </row>
    <row r="25" spans="1:16">
      <c r="A25" s="12"/>
      <c r="B25" s="25">
        <v>335.14</v>
      </c>
      <c r="C25" s="20" t="s">
        <v>35</v>
      </c>
      <c r="D25" s="46">
        <v>10440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10440</v>
      </c>
      <c r="O25" s="47">
        <f t="shared" si="2"/>
        <v>0.94436906377204888</v>
      </c>
      <c r="P25" s="9"/>
    </row>
    <row r="26" spans="1:16">
      <c r="A26" s="12"/>
      <c r="B26" s="25">
        <v>335.15</v>
      </c>
      <c r="C26" s="20" t="s">
        <v>36</v>
      </c>
      <c r="D26" s="46">
        <v>1584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1584</v>
      </c>
      <c r="O26" s="47">
        <f t="shared" si="2"/>
        <v>0.14328358208955225</v>
      </c>
      <c r="P26" s="9"/>
    </row>
    <row r="27" spans="1:16">
      <c r="A27" s="12"/>
      <c r="B27" s="25">
        <v>335.16</v>
      </c>
      <c r="C27" s="20" t="s">
        <v>173</v>
      </c>
      <c r="D27" s="46">
        <v>223250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223250</v>
      </c>
      <c r="O27" s="47">
        <f t="shared" si="2"/>
        <v>20.194482134780642</v>
      </c>
      <c r="P27" s="9"/>
    </row>
    <row r="28" spans="1:16">
      <c r="A28" s="12"/>
      <c r="B28" s="25">
        <v>335.18</v>
      </c>
      <c r="C28" s="20" t="s">
        <v>37</v>
      </c>
      <c r="D28" s="46">
        <v>1085972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1085972</v>
      </c>
      <c r="O28" s="47">
        <f t="shared" si="2"/>
        <v>98.233559475350518</v>
      </c>
      <c r="P28" s="9"/>
    </row>
    <row r="29" spans="1:16">
      <c r="A29" s="12"/>
      <c r="B29" s="25">
        <v>335.22</v>
      </c>
      <c r="C29" s="20" t="s">
        <v>38</v>
      </c>
      <c r="D29" s="46">
        <v>0</v>
      </c>
      <c r="E29" s="46">
        <v>58854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58854</v>
      </c>
      <c r="O29" s="47">
        <f t="shared" si="2"/>
        <v>5.3237449118046136</v>
      </c>
      <c r="P29" s="9"/>
    </row>
    <row r="30" spans="1:16">
      <c r="A30" s="12"/>
      <c r="B30" s="25">
        <v>335.49</v>
      </c>
      <c r="C30" s="20" t="s">
        <v>39</v>
      </c>
      <c r="D30" s="46">
        <v>0</v>
      </c>
      <c r="E30" s="46">
        <v>1399173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1399173</v>
      </c>
      <c r="O30" s="47">
        <f t="shared" si="2"/>
        <v>126.56472184531886</v>
      </c>
      <c r="P30" s="9"/>
    </row>
    <row r="31" spans="1:16">
      <c r="A31" s="12"/>
      <c r="B31" s="25">
        <v>336</v>
      </c>
      <c r="C31" s="20" t="s">
        <v>4</v>
      </c>
      <c r="D31" s="46">
        <v>1731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1731</v>
      </c>
      <c r="O31" s="47">
        <f t="shared" si="2"/>
        <v>0.15658073270013567</v>
      </c>
      <c r="P31" s="9"/>
    </row>
    <row r="32" spans="1:16">
      <c r="A32" s="12"/>
      <c r="B32" s="25">
        <v>337.2</v>
      </c>
      <c r="C32" s="20" t="s">
        <v>42</v>
      </c>
      <c r="D32" s="46">
        <v>0</v>
      </c>
      <c r="E32" s="46">
        <v>26749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>SUM(D32:M32)</f>
        <v>26749</v>
      </c>
      <c r="O32" s="47">
        <f t="shared" si="2"/>
        <v>2.4196291270918135</v>
      </c>
      <c r="P32" s="9"/>
    </row>
    <row r="33" spans="1:16">
      <c r="A33" s="12"/>
      <c r="B33" s="25">
        <v>337.3</v>
      </c>
      <c r="C33" s="20" t="s">
        <v>159</v>
      </c>
      <c r="D33" s="46">
        <v>0</v>
      </c>
      <c r="E33" s="46">
        <v>3906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>SUM(D33:M33)</f>
        <v>3906</v>
      </c>
      <c r="O33" s="47">
        <f t="shared" si="2"/>
        <v>0.35332428765264584</v>
      </c>
      <c r="P33" s="9"/>
    </row>
    <row r="34" spans="1:16">
      <c r="A34" s="12"/>
      <c r="B34" s="25">
        <v>337.5</v>
      </c>
      <c r="C34" s="20" t="s">
        <v>174</v>
      </c>
      <c r="D34" s="46">
        <v>0</v>
      </c>
      <c r="E34" s="46">
        <v>45236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>SUM(D34:M34)</f>
        <v>45236</v>
      </c>
      <c r="O34" s="47">
        <f t="shared" si="2"/>
        <v>4.0919041157847129</v>
      </c>
      <c r="P34" s="9"/>
    </row>
    <row r="35" spans="1:16">
      <c r="A35" s="12"/>
      <c r="B35" s="25">
        <v>338</v>
      </c>
      <c r="C35" s="20" t="s">
        <v>43</v>
      </c>
      <c r="D35" s="46">
        <v>0</v>
      </c>
      <c r="E35" s="46">
        <v>9454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>SUM(D35:M35)</f>
        <v>9454</v>
      </c>
      <c r="O35" s="47">
        <f t="shared" si="2"/>
        <v>0.85517865219357758</v>
      </c>
      <c r="P35" s="9"/>
    </row>
    <row r="36" spans="1:16" ht="15.75">
      <c r="A36" s="29" t="s">
        <v>49</v>
      </c>
      <c r="B36" s="30"/>
      <c r="C36" s="31"/>
      <c r="D36" s="32">
        <f t="shared" ref="D36:M36" si="6">SUM(D37:D53)</f>
        <v>760489</v>
      </c>
      <c r="E36" s="32">
        <f t="shared" si="6"/>
        <v>655888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607703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2024080</v>
      </c>
      <c r="O36" s="45">
        <f t="shared" si="2"/>
        <v>183.09181365897783</v>
      </c>
      <c r="P36" s="10"/>
    </row>
    <row r="37" spans="1:16">
      <c r="A37" s="12"/>
      <c r="B37" s="25">
        <v>341.15</v>
      </c>
      <c r="C37" s="20" t="s">
        <v>52</v>
      </c>
      <c r="D37" s="46">
        <v>0</v>
      </c>
      <c r="E37" s="46">
        <v>31530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53" si="7">SUM(D37:M37)</f>
        <v>31530</v>
      </c>
      <c r="O37" s="47">
        <f t="shared" ref="O37:O68" si="8">(N37/O$72)</f>
        <v>2.8521031207598373</v>
      </c>
      <c r="P37" s="9"/>
    </row>
    <row r="38" spans="1:16">
      <c r="A38" s="12"/>
      <c r="B38" s="25">
        <v>341.51</v>
      </c>
      <c r="C38" s="20" t="s">
        <v>53</v>
      </c>
      <c r="D38" s="46">
        <v>114997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114997</v>
      </c>
      <c r="O38" s="47">
        <f t="shared" si="8"/>
        <v>10.402261420171868</v>
      </c>
      <c r="P38" s="9"/>
    </row>
    <row r="39" spans="1:16">
      <c r="A39" s="12"/>
      <c r="B39" s="25">
        <v>341.52</v>
      </c>
      <c r="C39" s="20" t="s">
        <v>54</v>
      </c>
      <c r="D39" s="46">
        <v>14501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14501</v>
      </c>
      <c r="O39" s="47">
        <f t="shared" si="8"/>
        <v>1.3117141564902759</v>
      </c>
      <c r="P39" s="9"/>
    </row>
    <row r="40" spans="1:16">
      <c r="A40" s="12"/>
      <c r="B40" s="25">
        <v>341.53</v>
      </c>
      <c r="C40" s="20" t="s">
        <v>55</v>
      </c>
      <c r="D40" s="46">
        <v>23258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23258</v>
      </c>
      <c r="O40" s="47">
        <f t="shared" si="8"/>
        <v>2.1038444142921753</v>
      </c>
      <c r="P40" s="9"/>
    </row>
    <row r="41" spans="1:16">
      <c r="A41" s="12"/>
      <c r="B41" s="25">
        <v>341.55</v>
      </c>
      <c r="C41" s="20" t="s">
        <v>56</v>
      </c>
      <c r="D41" s="46">
        <v>427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427</v>
      </c>
      <c r="O41" s="47">
        <f t="shared" si="8"/>
        <v>3.8625056535504299E-2</v>
      </c>
      <c r="P41" s="9"/>
    </row>
    <row r="42" spans="1:16">
      <c r="A42" s="12"/>
      <c r="B42" s="25">
        <v>341.56</v>
      </c>
      <c r="C42" s="20" t="s">
        <v>57</v>
      </c>
      <c r="D42" s="46">
        <v>16827</v>
      </c>
      <c r="E42" s="46">
        <v>18682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35509</v>
      </c>
      <c r="O42" s="47">
        <f t="shared" si="8"/>
        <v>3.2120307553143372</v>
      </c>
      <c r="P42" s="9"/>
    </row>
    <row r="43" spans="1:16">
      <c r="A43" s="12"/>
      <c r="B43" s="25">
        <v>341.9</v>
      </c>
      <c r="C43" s="20" t="s">
        <v>58</v>
      </c>
      <c r="D43" s="46">
        <v>59914</v>
      </c>
      <c r="E43" s="46">
        <v>125001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184915</v>
      </c>
      <c r="O43" s="47">
        <f t="shared" si="8"/>
        <v>16.726820443238353</v>
      </c>
      <c r="P43" s="9"/>
    </row>
    <row r="44" spans="1:16">
      <c r="A44" s="12"/>
      <c r="B44" s="25">
        <v>342.1</v>
      </c>
      <c r="C44" s="20" t="s">
        <v>59</v>
      </c>
      <c r="D44" s="46">
        <v>0</v>
      </c>
      <c r="E44" s="46">
        <v>1526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7"/>
        <v>1526</v>
      </c>
      <c r="O44" s="47">
        <f t="shared" si="8"/>
        <v>0.13803708729081862</v>
      </c>
      <c r="P44" s="9"/>
    </row>
    <row r="45" spans="1:16">
      <c r="A45" s="12"/>
      <c r="B45" s="25">
        <v>342.6</v>
      </c>
      <c r="C45" s="20" t="s">
        <v>60</v>
      </c>
      <c r="D45" s="46">
        <v>155456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7"/>
        <v>155456</v>
      </c>
      <c r="O45" s="47">
        <f t="shared" si="8"/>
        <v>14.062053369516056</v>
      </c>
      <c r="P45" s="9"/>
    </row>
    <row r="46" spans="1:16">
      <c r="A46" s="12"/>
      <c r="B46" s="25">
        <v>343.4</v>
      </c>
      <c r="C46" s="20" t="s">
        <v>61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607703</v>
      </c>
      <c r="J46" s="46">
        <v>0</v>
      </c>
      <c r="K46" s="46">
        <v>0</v>
      </c>
      <c r="L46" s="46">
        <v>0</v>
      </c>
      <c r="M46" s="46">
        <v>0</v>
      </c>
      <c r="N46" s="46">
        <f t="shared" si="7"/>
        <v>607703</v>
      </c>
      <c r="O46" s="47">
        <f t="shared" si="8"/>
        <v>54.970872908186344</v>
      </c>
      <c r="P46" s="9"/>
    </row>
    <row r="47" spans="1:16">
      <c r="A47" s="12"/>
      <c r="B47" s="25">
        <v>343.8</v>
      </c>
      <c r="C47" s="20" t="s">
        <v>62</v>
      </c>
      <c r="D47" s="46">
        <v>-7373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7"/>
        <v>-7373</v>
      </c>
      <c r="O47" s="47">
        <f t="shared" si="8"/>
        <v>-0.66693803708729082</v>
      </c>
      <c r="P47" s="9"/>
    </row>
    <row r="48" spans="1:16">
      <c r="A48" s="12"/>
      <c r="B48" s="25">
        <v>345.1</v>
      </c>
      <c r="C48" s="20" t="s">
        <v>96</v>
      </c>
      <c r="D48" s="46">
        <v>102603</v>
      </c>
      <c r="E48" s="46">
        <v>479149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7"/>
        <v>581752</v>
      </c>
      <c r="O48" s="47">
        <f t="shared" si="8"/>
        <v>52.62342831298055</v>
      </c>
      <c r="P48" s="9"/>
    </row>
    <row r="49" spans="1:16">
      <c r="A49" s="12"/>
      <c r="B49" s="25">
        <v>346.4</v>
      </c>
      <c r="C49" s="20" t="s">
        <v>63</v>
      </c>
      <c r="D49" s="46">
        <v>360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7"/>
        <v>360</v>
      </c>
      <c r="O49" s="47">
        <f t="shared" si="8"/>
        <v>3.2564450474898234E-2</v>
      </c>
      <c r="P49" s="9"/>
    </row>
    <row r="50" spans="1:16">
      <c r="A50" s="12"/>
      <c r="B50" s="25">
        <v>347.2</v>
      </c>
      <c r="C50" s="20" t="s">
        <v>98</v>
      </c>
      <c r="D50" s="46">
        <v>24133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7"/>
        <v>24133</v>
      </c>
      <c r="O50" s="47">
        <f t="shared" si="8"/>
        <v>2.1829941203075531</v>
      </c>
      <c r="P50" s="9"/>
    </row>
    <row r="51" spans="1:16">
      <c r="A51" s="12"/>
      <c r="B51" s="25">
        <v>348.88</v>
      </c>
      <c r="C51" s="20" t="s">
        <v>64</v>
      </c>
      <c r="D51" s="46">
        <v>117198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7"/>
        <v>117198</v>
      </c>
      <c r="O51" s="47">
        <f t="shared" si="8"/>
        <v>10.601356852103121</v>
      </c>
      <c r="P51" s="9"/>
    </row>
    <row r="52" spans="1:16">
      <c r="A52" s="12"/>
      <c r="B52" s="25">
        <v>348.92099999999999</v>
      </c>
      <c r="C52" s="20" t="s">
        <v>175</v>
      </c>
      <c r="D52" s="46">
        <v>36367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36367</v>
      </c>
      <c r="O52" s="47">
        <f t="shared" si="8"/>
        <v>3.2896426956128448</v>
      </c>
      <c r="P52" s="9"/>
    </row>
    <row r="53" spans="1:16">
      <c r="A53" s="12"/>
      <c r="B53" s="25">
        <v>349</v>
      </c>
      <c r="C53" s="20" t="s">
        <v>1</v>
      </c>
      <c r="D53" s="46">
        <v>101821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7"/>
        <v>101821</v>
      </c>
      <c r="O53" s="47">
        <f t="shared" si="8"/>
        <v>9.2104025327905923</v>
      </c>
      <c r="P53" s="9"/>
    </row>
    <row r="54" spans="1:16" ht="15.75">
      <c r="A54" s="29" t="s">
        <v>50</v>
      </c>
      <c r="B54" s="30"/>
      <c r="C54" s="31"/>
      <c r="D54" s="32">
        <f t="shared" ref="D54:M54" si="9">SUM(D55:D57)</f>
        <v>98938</v>
      </c>
      <c r="E54" s="32">
        <f t="shared" si="9"/>
        <v>2280346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0</v>
      </c>
      <c r="J54" s="32">
        <f t="shared" si="9"/>
        <v>0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 t="shared" ref="N54:N59" si="10">SUM(D54:M54)</f>
        <v>2379284</v>
      </c>
      <c r="O54" s="45">
        <f t="shared" si="8"/>
        <v>215.22243328810492</v>
      </c>
      <c r="P54" s="10"/>
    </row>
    <row r="55" spans="1:16">
      <c r="A55" s="13"/>
      <c r="B55" s="39">
        <v>351.9</v>
      </c>
      <c r="C55" s="21" t="s">
        <v>176</v>
      </c>
      <c r="D55" s="46">
        <v>0</v>
      </c>
      <c r="E55" s="46">
        <v>150593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0"/>
        <v>150593</v>
      </c>
      <c r="O55" s="47">
        <f t="shared" si="8"/>
        <v>13.622161917684306</v>
      </c>
      <c r="P55" s="9"/>
    </row>
    <row r="56" spans="1:16">
      <c r="A56" s="13"/>
      <c r="B56" s="39">
        <v>352</v>
      </c>
      <c r="C56" s="21" t="s">
        <v>70</v>
      </c>
      <c r="D56" s="46">
        <v>805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0"/>
        <v>805</v>
      </c>
      <c r="O56" s="47">
        <f t="shared" si="8"/>
        <v>7.2817729534147446E-2</v>
      </c>
      <c r="P56" s="9"/>
    </row>
    <row r="57" spans="1:16">
      <c r="A57" s="13"/>
      <c r="B57" s="39">
        <v>359</v>
      </c>
      <c r="C57" s="21" t="s">
        <v>101</v>
      </c>
      <c r="D57" s="46">
        <v>98133</v>
      </c>
      <c r="E57" s="46">
        <v>2129753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0"/>
        <v>2227886</v>
      </c>
      <c r="O57" s="47">
        <f t="shared" si="8"/>
        <v>201.52745364088648</v>
      </c>
      <c r="P57" s="9"/>
    </row>
    <row r="58" spans="1:16" ht="15.75">
      <c r="A58" s="29" t="s">
        <v>5</v>
      </c>
      <c r="B58" s="30"/>
      <c r="C58" s="31"/>
      <c r="D58" s="32">
        <f t="shared" ref="D58:M58" si="11">SUM(D59:D66)</f>
        <v>504713</v>
      </c>
      <c r="E58" s="32">
        <f t="shared" si="11"/>
        <v>1887099</v>
      </c>
      <c r="F58" s="32">
        <f t="shared" si="11"/>
        <v>0</v>
      </c>
      <c r="G58" s="32">
        <f t="shared" si="11"/>
        <v>94510</v>
      </c>
      <c r="H58" s="32">
        <f t="shared" si="11"/>
        <v>0</v>
      </c>
      <c r="I58" s="32">
        <f t="shared" si="11"/>
        <v>94272</v>
      </c>
      <c r="J58" s="32">
        <f t="shared" si="11"/>
        <v>0</v>
      </c>
      <c r="K58" s="32">
        <f t="shared" si="11"/>
        <v>0</v>
      </c>
      <c r="L58" s="32">
        <f t="shared" si="11"/>
        <v>0</v>
      </c>
      <c r="M58" s="32">
        <f t="shared" si="11"/>
        <v>0</v>
      </c>
      <c r="N58" s="32">
        <f t="shared" si="10"/>
        <v>2580594</v>
      </c>
      <c r="O58" s="45">
        <f t="shared" si="8"/>
        <v>233.43229308005428</v>
      </c>
      <c r="P58" s="10"/>
    </row>
    <row r="59" spans="1:16">
      <c r="A59" s="12"/>
      <c r="B59" s="25">
        <v>361.1</v>
      </c>
      <c r="C59" s="20" t="s">
        <v>71</v>
      </c>
      <c r="D59" s="46">
        <v>304638</v>
      </c>
      <c r="E59" s="46">
        <v>215286</v>
      </c>
      <c r="F59" s="46">
        <v>0</v>
      </c>
      <c r="G59" s="46">
        <v>94510</v>
      </c>
      <c r="H59" s="46">
        <v>0</v>
      </c>
      <c r="I59" s="46">
        <v>92335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0"/>
        <v>706769</v>
      </c>
      <c r="O59" s="47">
        <f t="shared" si="8"/>
        <v>63.932066938037089</v>
      </c>
      <c r="P59" s="9"/>
    </row>
    <row r="60" spans="1:16">
      <c r="A60" s="12"/>
      <c r="B60" s="25">
        <v>363.22</v>
      </c>
      <c r="C60" s="20" t="s">
        <v>177</v>
      </c>
      <c r="D60" s="46">
        <v>0</v>
      </c>
      <c r="E60" s="46">
        <v>3544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6" si="12">SUM(D60:M60)</f>
        <v>3544</v>
      </c>
      <c r="O60" s="47">
        <f t="shared" si="8"/>
        <v>0.3205789235639982</v>
      </c>
      <c r="P60" s="9"/>
    </row>
    <row r="61" spans="1:16">
      <c r="A61" s="12"/>
      <c r="B61" s="25">
        <v>363.24</v>
      </c>
      <c r="C61" s="20" t="s">
        <v>119</v>
      </c>
      <c r="D61" s="46">
        <v>0</v>
      </c>
      <c r="E61" s="46">
        <v>128047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2"/>
        <v>128047</v>
      </c>
      <c r="O61" s="47">
        <f t="shared" si="8"/>
        <v>11.58272274988693</v>
      </c>
      <c r="P61" s="9"/>
    </row>
    <row r="62" spans="1:16">
      <c r="A62" s="12"/>
      <c r="B62" s="25">
        <v>363.27</v>
      </c>
      <c r="C62" s="20" t="s">
        <v>121</v>
      </c>
      <c r="D62" s="46">
        <v>0</v>
      </c>
      <c r="E62" s="46">
        <v>13264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2"/>
        <v>13264</v>
      </c>
      <c r="O62" s="47">
        <f t="shared" si="8"/>
        <v>1.1998190863862506</v>
      </c>
      <c r="P62" s="9"/>
    </row>
    <row r="63" spans="1:16">
      <c r="A63" s="12"/>
      <c r="B63" s="25">
        <v>363.29</v>
      </c>
      <c r="C63" s="20" t="s">
        <v>122</v>
      </c>
      <c r="D63" s="46">
        <v>0</v>
      </c>
      <c r="E63" s="46">
        <v>141701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2"/>
        <v>141701</v>
      </c>
      <c r="O63" s="47">
        <f t="shared" si="8"/>
        <v>12.81781999095432</v>
      </c>
      <c r="P63" s="9"/>
    </row>
    <row r="64" spans="1:16">
      <c r="A64" s="12"/>
      <c r="B64" s="25">
        <v>364</v>
      </c>
      <c r="C64" s="20" t="s">
        <v>153</v>
      </c>
      <c r="D64" s="46">
        <v>3470</v>
      </c>
      <c r="E64" s="46">
        <v>7283</v>
      </c>
      <c r="F64" s="46">
        <v>0</v>
      </c>
      <c r="G64" s="46">
        <v>0</v>
      </c>
      <c r="H64" s="46">
        <v>0</v>
      </c>
      <c r="I64" s="46">
        <v>1937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2"/>
        <v>12690</v>
      </c>
      <c r="O64" s="47">
        <f t="shared" si="8"/>
        <v>1.1478968792401629</v>
      </c>
      <c r="P64" s="9"/>
    </row>
    <row r="65" spans="1:119">
      <c r="A65" s="12"/>
      <c r="B65" s="25">
        <v>366</v>
      </c>
      <c r="C65" s="20" t="s">
        <v>75</v>
      </c>
      <c r="D65" s="46">
        <v>70126</v>
      </c>
      <c r="E65" s="46">
        <v>1272837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2"/>
        <v>1342963</v>
      </c>
      <c r="O65" s="47">
        <f t="shared" si="8"/>
        <v>121.480144730891</v>
      </c>
      <c r="P65" s="9"/>
    </row>
    <row r="66" spans="1:119">
      <c r="A66" s="12"/>
      <c r="B66" s="25">
        <v>369.9</v>
      </c>
      <c r="C66" s="20" t="s">
        <v>76</v>
      </c>
      <c r="D66" s="46">
        <v>126479</v>
      </c>
      <c r="E66" s="46">
        <v>105137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2"/>
        <v>231616</v>
      </c>
      <c r="O66" s="47">
        <f t="shared" si="8"/>
        <v>20.951243781094526</v>
      </c>
      <c r="P66" s="9"/>
    </row>
    <row r="67" spans="1:119" ht="15.75">
      <c r="A67" s="29" t="s">
        <v>51</v>
      </c>
      <c r="B67" s="30"/>
      <c r="C67" s="31"/>
      <c r="D67" s="32">
        <f t="shared" ref="D67:M67" si="13">SUM(D68:D69)</f>
        <v>101814</v>
      </c>
      <c r="E67" s="32">
        <f t="shared" si="13"/>
        <v>5678911</v>
      </c>
      <c r="F67" s="32">
        <f t="shared" si="13"/>
        <v>0</v>
      </c>
      <c r="G67" s="32">
        <f t="shared" si="13"/>
        <v>0</v>
      </c>
      <c r="H67" s="32">
        <f t="shared" si="13"/>
        <v>0</v>
      </c>
      <c r="I67" s="32">
        <f t="shared" si="13"/>
        <v>0</v>
      </c>
      <c r="J67" s="32">
        <f t="shared" si="13"/>
        <v>0</v>
      </c>
      <c r="K67" s="32">
        <f t="shared" si="13"/>
        <v>0</v>
      </c>
      <c r="L67" s="32">
        <f t="shared" si="13"/>
        <v>0</v>
      </c>
      <c r="M67" s="32">
        <f t="shared" si="13"/>
        <v>0</v>
      </c>
      <c r="N67" s="32">
        <f>SUM(D67:M67)</f>
        <v>5780725</v>
      </c>
      <c r="O67" s="45">
        <f t="shared" si="8"/>
        <v>522.90592492085034</v>
      </c>
      <c r="P67" s="9"/>
    </row>
    <row r="68" spans="1:119">
      <c r="A68" s="12"/>
      <c r="B68" s="25">
        <v>381</v>
      </c>
      <c r="C68" s="20" t="s">
        <v>77</v>
      </c>
      <c r="D68" s="46">
        <v>101814</v>
      </c>
      <c r="E68" s="46">
        <v>5518046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5619860</v>
      </c>
      <c r="O68" s="47">
        <f t="shared" si="8"/>
        <v>508.35459068294887</v>
      </c>
      <c r="P68" s="9"/>
    </row>
    <row r="69" spans="1:119" ht="15.75" thickBot="1">
      <c r="A69" s="12"/>
      <c r="B69" s="25">
        <v>384</v>
      </c>
      <c r="C69" s="20" t="s">
        <v>107</v>
      </c>
      <c r="D69" s="46">
        <v>0</v>
      </c>
      <c r="E69" s="46">
        <v>160865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160865</v>
      </c>
      <c r="O69" s="47">
        <f>(N69/O$72)</f>
        <v>14.551334237901402</v>
      </c>
      <c r="P69" s="9"/>
    </row>
    <row r="70" spans="1:119" ht="16.5" thickBot="1">
      <c r="A70" s="14" t="s">
        <v>66</v>
      </c>
      <c r="B70" s="23"/>
      <c r="C70" s="22"/>
      <c r="D70" s="15">
        <f t="shared" ref="D70:M70" si="14">SUM(D5,D12,D16,D36,D54,D58,D67)</f>
        <v>12125479</v>
      </c>
      <c r="E70" s="15">
        <f t="shared" si="14"/>
        <v>15256003</v>
      </c>
      <c r="F70" s="15">
        <f t="shared" si="14"/>
        <v>0</v>
      </c>
      <c r="G70" s="15">
        <f t="shared" si="14"/>
        <v>2402391</v>
      </c>
      <c r="H70" s="15">
        <f t="shared" si="14"/>
        <v>0</v>
      </c>
      <c r="I70" s="15">
        <f t="shared" si="14"/>
        <v>910859</v>
      </c>
      <c r="J70" s="15">
        <f t="shared" si="14"/>
        <v>0</v>
      </c>
      <c r="K70" s="15">
        <f t="shared" si="14"/>
        <v>0</v>
      </c>
      <c r="L70" s="15">
        <f t="shared" si="14"/>
        <v>0</v>
      </c>
      <c r="M70" s="15">
        <f t="shared" si="14"/>
        <v>0</v>
      </c>
      <c r="N70" s="15">
        <f>SUM(D70:M70)</f>
        <v>30694732</v>
      </c>
      <c r="O70" s="38">
        <f>(N70/O$72)</f>
        <v>2776.5474445952059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40"/>
      <c r="B72" s="41"/>
      <c r="C72" s="41"/>
      <c r="D72" s="42"/>
      <c r="E72" s="42"/>
      <c r="F72" s="42"/>
      <c r="G72" s="42"/>
      <c r="H72" s="42"/>
      <c r="I72" s="42"/>
      <c r="J72" s="42"/>
      <c r="K72" s="42"/>
      <c r="L72" s="119" t="s">
        <v>178</v>
      </c>
      <c r="M72" s="119"/>
      <c r="N72" s="119"/>
      <c r="O72" s="43">
        <v>11055</v>
      </c>
    </row>
    <row r="73" spans="1:119">
      <c r="A73" s="120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8"/>
    </row>
    <row r="74" spans="1:119" ht="15.75" customHeight="1" thickBot="1">
      <c r="A74" s="121" t="s">
        <v>109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1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78</v>
      </c>
      <c r="B3" s="109"/>
      <c r="C3" s="110"/>
      <c r="D3" s="129" t="s">
        <v>45</v>
      </c>
      <c r="E3" s="130"/>
      <c r="F3" s="130"/>
      <c r="G3" s="130"/>
      <c r="H3" s="131"/>
      <c r="I3" s="129" t="s">
        <v>46</v>
      </c>
      <c r="J3" s="131"/>
      <c r="K3" s="129" t="s">
        <v>48</v>
      </c>
      <c r="L3" s="131"/>
      <c r="M3" s="36"/>
      <c r="N3" s="37"/>
      <c r="O3" s="132" t="s">
        <v>83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79</v>
      </c>
      <c r="F4" s="34" t="s">
        <v>80</v>
      </c>
      <c r="G4" s="34" t="s">
        <v>81</v>
      </c>
      <c r="H4" s="34" t="s">
        <v>7</v>
      </c>
      <c r="I4" s="34" t="s">
        <v>8</v>
      </c>
      <c r="J4" s="35" t="s">
        <v>82</v>
      </c>
      <c r="K4" s="35" t="s">
        <v>9</v>
      </c>
      <c r="L4" s="35" t="s">
        <v>10</v>
      </c>
      <c r="M4" s="35" t="s">
        <v>11</v>
      </c>
      <c r="N4" s="35" t="s">
        <v>47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5376737</v>
      </c>
      <c r="E5" s="27">
        <f t="shared" si="0"/>
        <v>1519594</v>
      </c>
      <c r="F5" s="27">
        <f t="shared" si="0"/>
        <v>0</v>
      </c>
      <c r="G5" s="27">
        <f t="shared" si="0"/>
        <v>371774</v>
      </c>
      <c r="H5" s="27">
        <f t="shared" si="0"/>
        <v>0</v>
      </c>
      <c r="I5" s="27">
        <f t="shared" si="0"/>
        <v>14302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7282407</v>
      </c>
      <c r="O5" s="33">
        <f t="shared" ref="O5:O36" si="1">(N5/O$82)</f>
        <v>674.54677658391995</v>
      </c>
      <c r="P5" s="6"/>
    </row>
    <row r="6" spans="1:133">
      <c r="A6" s="12"/>
      <c r="B6" s="25">
        <v>311</v>
      </c>
      <c r="C6" s="20" t="s">
        <v>3</v>
      </c>
      <c r="D6" s="46">
        <v>5252134</v>
      </c>
      <c r="E6" s="46">
        <v>1082597</v>
      </c>
      <c r="F6" s="46">
        <v>0</v>
      </c>
      <c r="G6" s="46">
        <v>13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6334744</v>
      </c>
      <c r="O6" s="47">
        <f t="shared" si="1"/>
        <v>586.76769173768059</v>
      </c>
      <c r="P6" s="9"/>
    </row>
    <row r="7" spans="1:133">
      <c r="A7" s="12"/>
      <c r="B7" s="25">
        <v>312.3</v>
      </c>
      <c r="C7" s="20" t="s">
        <v>13</v>
      </c>
      <c r="D7" s="46">
        <v>0</v>
      </c>
      <c r="E7" s="46">
        <v>61861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22" si="2">SUM(D7:M7)</f>
        <v>61861</v>
      </c>
      <c r="O7" s="47">
        <f t="shared" si="1"/>
        <v>5.7299925898480915</v>
      </c>
      <c r="P7" s="9"/>
    </row>
    <row r="8" spans="1:133">
      <c r="A8" s="12"/>
      <c r="B8" s="25">
        <v>312.39999999999998</v>
      </c>
      <c r="C8" s="20" t="s">
        <v>181</v>
      </c>
      <c r="D8" s="46">
        <v>0</v>
      </c>
      <c r="E8" s="46">
        <v>332216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>SUM(D8:M8)</f>
        <v>332216</v>
      </c>
      <c r="O8" s="47">
        <f t="shared" si="1"/>
        <v>30.772137828825493</v>
      </c>
      <c r="P8" s="9"/>
    </row>
    <row r="9" spans="1:133">
      <c r="A9" s="12"/>
      <c r="B9" s="25">
        <v>312.60000000000002</v>
      </c>
      <c r="C9" s="20" t="s">
        <v>15</v>
      </c>
      <c r="D9" s="46">
        <v>0</v>
      </c>
      <c r="E9" s="46">
        <v>0</v>
      </c>
      <c r="F9" s="46">
        <v>0</v>
      </c>
      <c r="G9" s="46">
        <v>371761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371761</v>
      </c>
      <c r="O9" s="47">
        <f t="shared" si="1"/>
        <v>34.435068543905153</v>
      </c>
      <c r="P9" s="9"/>
    </row>
    <row r="10" spans="1:133">
      <c r="A10" s="12"/>
      <c r="B10" s="25">
        <v>313.7</v>
      </c>
      <c r="C10" s="20" t="s">
        <v>21</v>
      </c>
      <c r="D10" s="46">
        <v>29951</v>
      </c>
      <c r="E10" s="46">
        <v>0</v>
      </c>
      <c r="F10" s="46">
        <v>0</v>
      </c>
      <c r="G10" s="46">
        <v>0</v>
      </c>
      <c r="H10" s="46">
        <v>0</v>
      </c>
      <c r="I10" s="46">
        <v>14302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44253</v>
      </c>
      <c r="O10" s="47">
        <f t="shared" si="1"/>
        <v>4.0990181548721747</v>
      </c>
      <c r="P10" s="9"/>
    </row>
    <row r="11" spans="1:133">
      <c r="A11" s="12"/>
      <c r="B11" s="25">
        <v>314.2</v>
      </c>
      <c r="C11" s="20" t="s">
        <v>17</v>
      </c>
      <c r="D11" s="46">
        <v>0</v>
      </c>
      <c r="E11" s="46">
        <v>40423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40423</v>
      </c>
      <c r="O11" s="47">
        <f t="shared" si="1"/>
        <v>3.7442571322712115</v>
      </c>
      <c r="P11" s="9"/>
    </row>
    <row r="12" spans="1:133">
      <c r="A12" s="12"/>
      <c r="B12" s="25">
        <v>315</v>
      </c>
      <c r="C12" s="20" t="s">
        <v>130</v>
      </c>
      <c r="D12" s="46">
        <v>94652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94652</v>
      </c>
      <c r="O12" s="47">
        <f t="shared" si="1"/>
        <v>8.7673212300852175</v>
      </c>
      <c r="P12" s="9"/>
    </row>
    <row r="13" spans="1:133">
      <c r="A13" s="12"/>
      <c r="B13" s="25">
        <v>319</v>
      </c>
      <c r="C13" s="20" t="s">
        <v>111</v>
      </c>
      <c r="D13" s="46">
        <v>0</v>
      </c>
      <c r="E13" s="46">
        <v>2497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2497</v>
      </c>
      <c r="O13" s="47">
        <f t="shared" si="1"/>
        <v>0.23128936643201187</v>
      </c>
      <c r="P13" s="9"/>
    </row>
    <row r="14" spans="1:133" ht="15.75">
      <c r="A14" s="29" t="s">
        <v>182</v>
      </c>
      <c r="B14" s="30"/>
      <c r="C14" s="31"/>
      <c r="D14" s="32">
        <f t="shared" ref="D14:M14" si="3">SUM(D15:D16)</f>
        <v>1321</v>
      </c>
      <c r="E14" s="32">
        <f t="shared" si="3"/>
        <v>682850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4">
        <f t="shared" si="2"/>
        <v>684171</v>
      </c>
      <c r="O14" s="45">
        <f t="shared" si="1"/>
        <v>63.372638014079286</v>
      </c>
      <c r="P14" s="10"/>
    </row>
    <row r="15" spans="1:133">
      <c r="A15" s="12"/>
      <c r="B15" s="25">
        <v>322</v>
      </c>
      <c r="C15" s="20" t="s">
        <v>0</v>
      </c>
      <c r="D15" s="46">
        <v>0</v>
      </c>
      <c r="E15" s="46">
        <v>679650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2"/>
        <v>679650</v>
      </c>
      <c r="O15" s="47">
        <f t="shared" si="1"/>
        <v>62.953871804371992</v>
      </c>
      <c r="P15" s="9"/>
    </row>
    <row r="16" spans="1:133">
      <c r="A16" s="12"/>
      <c r="B16" s="25">
        <v>329</v>
      </c>
      <c r="C16" s="20" t="s">
        <v>171</v>
      </c>
      <c r="D16" s="46">
        <v>1321</v>
      </c>
      <c r="E16" s="46">
        <v>3200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2"/>
        <v>4521</v>
      </c>
      <c r="O16" s="47">
        <f t="shared" si="1"/>
        <v>0.418766209707299</v>
      </c>
      <c r="P16" s="9"/>
    </row>
    <row r="17" spans="1:16" ht="15.75">
      <c r="A17" s="29" t="s">
        <v>23</v>
      </c>
      <c r="B17" s="30"/>
      <c r="C17" s="31"/>
      <c r="D17" s="32">
        <f t="shared" ref="D17:M17" si="4">SUM(D18:D34)</f>
        <v>1757142</v>
      </c>
      <c r="E17" s="32">
        <f t="shared" si="4"/>
        <v>1881873</v>
      </c>
      <c r="F17" s="32">
        <f t="shared" si="4"/>
        <v>0</v>
      </c>
      <c r="G17" s="32">
        <f t="shared" si="4"/>
        <v>520401</v>
      </c>
      <c r="H17" s="32">
        <f t="shared" si="4"/>
        <v>0</v>
      </c>
      <c r="I17" s="32">
        <f t="shared" si="4"/>
        <v>191176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4">
        <f t="shared" si="2"/>
        <v>4350592</v>
      </c>
      <c r="O17" s="45">
        <f t="shared" si="1"/>
        <v>402.98184512782512</v>
      </c>
      <c r="P17" s="10"/>
    </row>
    <row r="18" spans="1:16">
      <c r="A18" s="12"/>
      <c r="B18" s="25">
        <v>331.1</v>
      </c>
      <c r="C18" s="20" t="s">
        <v>106</v>
      </c>
      <c r="D18" s="46">
        <v>0</v>
      </c>
      <c r="E18" s="46">
        <v>246301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2"/>
        <v>246301</v>
      </c>
      <c r="O18" s="47">
        <f t="shared" si="1"/>
        <v>22.814097814005187</v>
      </c>
      <c r="P18" s="9"/>
    </row>
    <row r="19" spans="1:16">
      <c r="A19" s="12"/>
      <c r="B19" s="25">
        <v>331.2</v>
      </c>
      <c r="C19" s="20" t="s">
        <v>22</v>
      </c>
      <c r="D19" s="46">
        <v>343352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2"/>
        <v>343352</v>
      </c>
      <c r="O19" s="47">
        <f t="shared" si="1"/>
        <v>31.803630974434977</v>
      </c>
      <c r="P19" s="9"/>
    </row>
    <row r="20" spans="1:16">
      <c r="A20" s="12"/>
      <c r="B20" s="25">
        <v>331.65</v>
      </c>
      <c r="C20" s="20" t="s">
        <v>28</v>
      </c>
      <c r="D20" s="46">
        <v>0</v>
      </c>
      <c r="E20" s="46">
        <v>27597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2"/>
        <v>27597</v>
      </c>
      <c r="O20" s="47">
        <f t="shared" si="1"/>
        <v>2.5562245276028159</v>
      </c>
      <c r="P20" s="9"/>
    </row>
    <row r="21" spans="1:16">
      <c r="A21" s="12"/>
      <c r="B21" s="25">
        <v>334.1</v>
      </c>
      <c r="C21" s="20" t="s">
        <v>26</v>
      </c>
      <c r="D21" s="46">
        <v>0</v>
      </c>
      <c r="E21" s="46">
        <v>0</v>
      </c>
      <c r="F21" s="46">
        <v>0</v>
      </c>
      <c r="G21" s="46">
        <v>520401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2"/>
        <v>520401</v>
      </c>
      <c r="O21" s="47">
        <f t="shared" si="1"/>
        <v>48.203130789181181</v>
      </c>
      <c r="P21" s="9"/>
    </row>
    <row r="22" spans="1:16">
      <c r="A22" s="12"/>
      <c r="B22" s="25">
        <v>334.2</v>
      </c>
      <c r="C22" s="20" t="s">
        <v>89</v>
      </c>
      <c r="D22" s="46">
        <v>106375</v>
      </c>
      <c r="E22" s="46">
        <v>83631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2"/>
        <v>190006</v>
      </c>
      <c r="O22" s="47">
        <f t="shared" si="1"/>
        <v>17.599666543164133</v>
      </c>
      <c r="P22" s="9"/>
    </row>
    <row r="23" spans="1:16">
      <c r="A23" s="12"/>
      <c r="B23" s="25">
        <v>334.34</v>
      </c>
      <c r="C23" s="20" t="s">
        <v>90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191176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191176</v>
      </c>
      <c r="O23" s="47">
        <f t="shared" si="1"/>
        <v>17.708040014820305</v>
      </c>
      <c r="P23" s="9"/>
    </row>
    <row r="24" spans="1:16">
      <c r="A24" s="12"/>
      <c r="B24" s="25">
        <v>335.12</v>
      </c>
      <c r="C24" s="20" t="s">
        <v>33</v>
      </c>
      <c r="D24" s="46">
        <v>229267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ref="N24:N32" si="5">SUM(D24:M24)</f>
        <v>229267</v>
      </c>
      <c r="O24" s="47">
        <f t="shared" si="1"/>
        <v>21.236291218969988</v>
      </c>
      <c r="P24" s="9"/>
    </row>
    <row r="25" spans="1:16">
      <c r="A25" s="12"/>
      <c r="B25" s="25">
        <v>335.13</v>
      </c>
      <c r="C25" s="20" t="s">
        <v>34</v>
      </c>
      <c r="D25" s="46">
        <v>23449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23449</v>
      </c>
      <c r="O25" s="47">
        <f t="shared" si="1"/>
        <v>2.1720081511670988</v>
      </c>
      <c r="P25" s="9"/>
    </row>
    <row r="26" spans="1:16">
      <c r="A26" s="12"/>
      <c r="B26" s="25">
        <v>335.14</v>
      </c>
      <c r="C26" s="20" t="s">
        <v>35</v>
      </c>
      <c r="D26" s="46">
        <v>9403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9403</v>
      </c>
      <c r="O26" s="47">
        <f t="shared" si="1"/>
        <v>0.87097072989996294</v>
      </c>
      <c r="P26" s="9"/>
    </row>
    <row r="27" spans="1:16">
      <c r="A27" s="12"/>
      <c r="B27" s="25">
        <v>335.15</v>
      </c>
      <c r="C27" s="20" t="s">
        <v>36</v>
      </c>
      <c r="D27" s="46">
        <v>2036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5"/>
        <v>2036</v>
      </c>
      <c r="O27" s="47">
        <f t="shared" si="1"/>
        <v>0.18858836606150425</v>
      </c>
      <c r="P27" s="9"/>
    </row>
    <row r="28" spans="1:16">
      <c r="A28" s="12"/>
      <c r="B28" s="25">
        <v>335.16</v>
      </c>
      <c r="C28" s="20" t="s">
        <v>173</v>
      </c>
      <c r="D28" s="46">
        <v>223733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5"/>
        <v>223733</v>
      </c>
      <c r="O28" s="47">
        <f t="shared" si="1"/>
        <v>20.723693960726195</v>
      </c>
      <c r="P28" s="9"/>
    </row>
    <row r="29" spans="1:16">
      <c r="A29" s="12"/>
      <c r="B29" s="25">
        <v>335.18</v>
      </c>
      <c r="C29" s="20" t="s">
        <v>37</v>
      </c>
      <c r="D29" s="46">
        <v>818777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5"/>
        <v>818777</v>
      </c>
      <c r="O29" s="47">
        <f t="shared" si="1"/>
        <v>75.840774360874391</v>
      </c>
      <c r="P29" s="9"/>
    </row>
    <row r="30" spans="1:16">
      <c r="A30" s="12"/>
      <c r="B30" s="25">
        <v>335.22</v>
      </c>
      <c r="C30" s="20" t="s">
        <v>38</v>
      </c>
      <c r="D30" s="46">
        <v>0</v>
      </c>
      <c r="E30" s="46">
        <v>86671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5"/>
        <v>86671</v>
      </c>
      <c r="O30" s="47">
        <f t="shared" si="1"/>
        <v>8.0280659503519818</v>
      </c>
      <c r="P30" s="9"/>
    </row>
    <row r="31" spans="1:16">
      <c r="A31" s="12"/>
      <c r="B31" s="25">
        <v>335.49</v>
      </c>
      <c r="C31" s="20" t="s">
        <v>39</v>
      </c>
      <c r="D31" s="46">
        <v>0</v>
      </c>
      <c r="E31" s="46">
        <v>1397379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5"/>
        <v>1397379</v>
      </c>
      <c r="O31" s="47">
        <f t="shared" si="1"/>
        <v>129.43488329010745</v>
      </c>
      <c r="P31" s="9"/>
    </row>
    <row r="32" spans="1:16">
      <c r="A32" s="12"/>
      <c r="B32" s="25">
        <v>336</v>
      </c>
      <c r="C32" s="20" t="s">
        <v>4</v>
      </c>
      <c r="D32" s="46">
        <v>750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5"/>
        <v>750</v>
      </c>
      <c r="O32" s="47">
        <f t="shared" si="1"/>
        <v>6.9470174138569846E-2</v>
      </c>
      <c r="P32" s="9"/>
    </row>
    <row r="33" spans="1:16">
      <c r="A33" s="12"/>
      <c r="B33" s="25">
        <v>337.2</v>
      </c>
      <c r="C33" s="20" t="s">
        <v>42</v>
      </c>
      <c r="D33" s="46">
        <v>0</v>
      </c>
      <c r="E33" s="46">
        <v>23149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>SUM(D33:M33)</f>
        <v>23149</v>
      </c>
      <c r="O33" s="47">
        <f t="shared" si="1"/>
        <v>2.144220081511671</v>
      </c>
      <c r="P33" s="9"/>
    </row>
    <row r="34" spans="1:16">
      <c r="A34" s="12"/>
      <c r="B34" s="25">
        <v>338</v>
      </c>
      <c r="C34" s="20" t="s">
        <v>43</v>
      </c>
      <c r="D34" s="46">
        <v>0</v>
      </c>
      <c r="E34" s="46">
        <v>17145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>SUM(D34:M34)</f>
        <v>17145</v>
      </c>
      <c r="O34" s="47">
        <f t="shared" si="1"/>
        <v>1.5880881808077065</v>
      </c>
      <c r="P34" s="9"/>
    </row>
    <row r="35" spans="1:16" ht="15.75">
      <c r="A35" s="29" t="s">
        <v>49</v>
      </c>
      <c r="B35" s="30"/>
      <c r="C35" s="31"/>
      <c r="D35" s="32">
        <f t="shared" ref="D35:M35" si="6">SUM(D36:D64)</f>
        <v>740671</v>
      </c>
      <c r="E35" s="32">
        <f t="shared" si="6"/>
        <v>400173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626833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1767677</v>
      </c>
      <c r="O35" s="45">
        <f t="shared" si="1"/>
        <v>163.73443868099295</v>
      </c>
      <c r="P35" s="10"/>
    </row>
    <row r="36" spans="1:16">
      <c r="A36" s="12"/>
      <c r="B36" s="25">
        <v>341.15</v>
      </c>
      <c r="C36" s="20" t="s">
        <v>52</v>
      </c>
      <c r="D36" s="46">
        <v>0</v>
      </c>
      <c r="E36" s="46">
        <v>31206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64" si="7">SUM(D36:M36)</f>
        <v>31206</v>
      </c>
      <c r="O36" s="47">
        <f t="shared" si="1"/>
        <v>2.8905150055576141</v>
      </c>
      <c r="P36" s="9"/>
    </row>
    <row r="37" spans="1:16">
      <c r="A37" s="12"/>
      <c r="B37" s="25">
        <v>341.51</v>
      </c>
      <c r="C37" s="20" t="s">
        <v>53</v>
      </c>
      <c r="D37" s="46">
        <v>105205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105205</v>
      </c>
      <c r="O37" s="47">
        <f t="shared" ref="O37:O68" si="8">(N37/O$82)</f>
        <v>9.7448128936643208</v>
      </c>
      <c r="P37" s="9"/>
    </row>
    <row r="38" spans="1:16">
      <c r="A38" s="12"/>
      <c r="B38" s="25">
        <v>341.52</v>
      </c>
      <c r="C38" s="20" t="s">
        <v>54</v>
      </c>
      <c r="D38" s="46">
        <v>10933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10933</v>
      </c>
      <c r="O38" s="47">
        <f t="shared" si="8"/>
        <v>1.0126898851426454</v>
      </c>
      <c r="P38" s="9"/>
    </row>
    <row r="39" spans="1:16">
      <c r="A39" s="12"/>
      <c r="B39" s="25">
        <v>341.53</v>
      </c>
      <c r="C39" s="20" t="s">
        <v>55</v>
      </c>
      <c r="D39" s="46">
        <v>97685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97685</v>
      </c>
      <c r="O39" s="47">
        <f t="shared" si="8"/>
        <v>9.0482586143015933</v>
      </c>
      <c r="P39" s="9"/>
    </row>
    <row r="40" spans="1:16">
      <c r="A40" s="12"/>
      <c r="B40" s="25">
        <v>341.55</v>
      </c>
      <c r="C40" s="20" t="s">
        <v>56</v>
      </c>
      <c r="D40" s="46">
        <v>1074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1074</v>
      </c>
      <c r="O40" s="47">
        <f t="shared" si="8"/>
        <v>9.948128936643201E-2</v>
      </c>
      <c r="P40" s="9"/>
    </row>
    <row r="41" spans="1:16">
      <c r="A41" s="12"/>
      <c r="B41" s="25">
        <v>341.56</v>
      </c>
      <c r="C41" s="20" t="s">
        <v>57</v>
      </c>
      <c r="D41" s="46">
        <v>10378</v>
      </c>
      <c r="E41" s="46">
        <v>17040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7"/>
        <v>27418</v>
      </c>
      <c r="O41" s="47">
        <f t="shared" si="8"/>
        <v>2.5396443127084107</v>
      </c>
      <c r="P41" s="9"/>
    </row>
    <row r="42" spans="1:16">
      <c r="A42" s="12"/>
      <c r="B42" s="25">
        <v>341.9</v>
      </c>
      <c r="C42" s="20" t="s">
        <v>58</v>
      </c>
      <c r="D42" s="46">
        <v>78588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7"/>
        <v>78588</v>
      </c>
      <c r="O42" s="47">
        <f t="shared" si="8"/>
        <v>7.2793627269359025</v>
      </c>
      <c r="P42" s="9"/>
    </row>
    <row r="43" spans="1:16">
      <c r="A43" s="12"/>
      <c r="B43" s="25">
        <v>342.1</v>
      </c>
      <c r="C43" s="20" t="s">
        <v>59</v>
      </c>
      <c r="D43" s="46">
        <v>0</v>
      </c>
      <c r="E43" s="46">
        <v>10024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7"/>
        <v>10024</v>
      </c>
      <c r="O43" s="47">
        <f t="shared" si="8"/>
        <v>0.92849203408669878</v>
      </c>
      <c r="P43" s="9"/>
    </row>
    <row r="44" spans="1:16">
      <c r="A44" s="12"/>
      <c r="B44" s="25">
        <v>342.6</v>
      </c>
      <c r="C44" s="20" t="s">
        <v>60</v>
      </c>
      <c r="D44" s="46">
        <v>204746</v>
      </c>
      <c r="E44" s="46">
        <v>2675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7"/>
        <v>207421</v>
      </c>
      <c r="O44" s="47">
        <f t="shared" si="8"/>
        <v>19.212763986661727</v>
      </c>
      <c r="P44" s="9"/>
    </row>
    <row r="45" spans="1:16">
      <c r="A45" s="12"/>
      <c r="B45" s="25">
        <v>343.4</v>
      </c>
      <c r="C45" s="20" t="s">
        <v>61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626833</v>
      </c>
      <c r="J45" s="46">
        <v>0</v>
      </c>
      <c r="K45" s="46">
        <v>0</v>
      </c>
      <c r="L45" s="46">
        <v>0</v>
      </c>
      <c r="M45" s="46">
        <v>0</v>
      </c>
      <c r="N45" s="46">
        <f t="shared" si="7"/>
        <v>626833</v>
      </c>
      <c r="O45" s="47">
        <f t="shared" si="8"/>
        <v>58.061596887736201</v>
      </c>
      <c r="P45" s="9"/>
    </row>
    <row r="46" spans="1:16">
      <c r="A46" s="12"/>
      <c r="B46" s="25">
        <v>343.8</v>
      </c>
      <c r="C46" s="20" t="s">
        <v>62</v>
      </c>
      <c r="D46" s="46">
        <v>13372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7"/>
        <v>13372</v>
      </c>
      <c r="O46" s="47">
        <f t="shared" si="8"/>
        <v>1.2386068914412744</v>
      </c>
      <c r="P46" s="9"/>
    </row>
    <row r="47" spans="1:16">
      <c r="A47" s="12"/>
      <c r="B47" s="25">
        <v>345.1</v>
      </c>
      <c r="C47" s="20" t="s">
        <v>96</v>
      </c>
      <c r="D47" s="46">
        <v>30632</v>
      </c>
      <c r="E47" s="46">
        <v>153777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7"/>
        <v>184409</v>
      </c>
      <c r="O47" s="47">
        <f t="shared" si="8"/>
        <v>17.0812337902927</v>
      </c>
      <c r="P47" s="9"/>
    </row>
    <row r="48" spans="1:16">
      <c r="A48" s="12"/>
      <c r="B48" s="25">
        <v>346.4</v>
      </c>
      <c r="C48" s="20" t="s">
        <v>63</v>
      </c>
      <c r="D48" s="46">
        <v>1240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7"/>
        <v>1240</v>
      </c>
      <c r="O48" s="47">
        <f t="shared" si="8"/>
        <v>0.1148573545757688</v>
      </c>
      <c r="P48" s="9"/>
    </row>
    <row r="49" spans="1:16">
      <c r="A49" s="12"/>
      <c r="B49" s="25">
        <v>347.2</v>
      </c>
      <c r="C49" s="20" t="s">
        <v>98</v>
      </c>
      <c r="D49" s="46">
        <v>20775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7"/>
        <v>20775</v>
      </c>
      <c r="O49" s="47">
        <f t="shared" si="8"/>
        <v>1.9243238236383846</v>
      </c>
      <c r="P49" s="9"/>
    </row>
    <row r="50" spans="1:16">
      <c r="A50" s="12"/>
      <c r="B50" s="25">
        <v>348.12</v>
      </c>
      <c r="C50" s="48" t="s">
        <v>184</v>
      </c>
      <c r="D50" s="46">
        <v>0</v>
      </c>
      <c r="E50" s="46">
        <v>2312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7"/>
        <v>2312</v>
      </c>
      <c r="O50" s="47">
        <f t="shared" si="8"/>
        <v>0.21415339014449797</v>
      </c>
      <c r="P50" s="9"/>
    </row>
    <row r="51" spans="1:16">
      <c r="A51" s="12"/>
      <c r="B51" s="25">
        <v>348.13</v>
      </c>
      <c r="C51" s="48" t="s">
        <v>118</v>
      </c>
      <c r="D51" s="46">
        <v>0</v>
      </c>
      <c r="E51" s="46">
        <v>5351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7"/>
        <v>5351</v>
      </c>
      <c r="O51" s="47">
        <f t="shared" si="8"/>
        <v>0.49564653575398293</v>
      </c>
      <c r="P51" s="9"/>
    </row>
    <row r="52" spans="1:16">
      <c r="A52" s="12"/>
      <c r="B52" s="25">
        <v>348.23</v>
      </c>
      <c r="C52" s="48" t="s">
        <v>185</v>
      </c>
      <c r="D52" s="46">
        <v>0</v>
      </c>
      <c r="E52" s="46">
        <v>4139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7"/>
        <v>4139</v>
      </c>
      <c r="O52" s="47">
        <f t="shared" si="8"/>
        <v>0.38338273434605408</v>
      </c>
      <c r="P52" s="9"/>
    </row>
    <row r="53" spans="1:16">
      <c r="A53" s="12"/>
      <c r="B53" s="25">
        <v>348.31</v>
      </c>
      <c r="C53" s="48" t="s">
        <v>186</v>
      </c>
      <c r="D53" s="46">
        <v>0</v>
      </c>
      <c r="E53" s="46">
        <v>12506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7"/>
        <v>12506</v>
      </c>
      <c r="O53" s="47">
        <f t="shared" si="8"/>
        <v>1.1583919970359393</v>
      </c>
      <c r="P53" s="9"/>
    </row>
    <row r="54" spans="1:16">
      <c r="A54" s="12"/>
      <c r="B54" s="25">
        <v>348.32</v>
      </c>
      <c r="C54" s="48" t="s">
        <v>187</v>
      </c>
      <c r="D54" s="46">
        <v>0</v>
      </c>
      <c r="E54" s="46">
        <v>122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7"/>
        <v>122</v>
      </c>
      <c r="O54" s="47">
        <f t="shared" si="8"/>
        <v>1.1300481659874028E-2</v>
      </c>
      <c r="P54" s="9"/>
    </row>
    <row r="55" spans="1:16">
      <c r="A55" s="12"/>
      <c r="B55" s="25">
        <v>348.41</v>
      </c>
      <c r="C55" s="48" t="s">
        <v>188</v>
      </c>
      <c r="D55" s="46">
        <v>0</v>
      </c>
      <c r="E55" s="46">
        <v>13652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7"/>
        <v>13652</v>
      </c>
      <c r="O55" s="47">
        <f t="shared" si="8"/>
        <v>1.264542423119674</v>
      </c>
      <c r="P55" s="9"/>
    </row>
    <row r="56" spans="1:16">
      <c r="A56" s="12"/>
      <c r="B56" s="25">
        <v>348.42</v>
      </c>
      <c r="C56" s="48" t="s">
        <v>189</v>
      </c>
      <c r="D56" s="46">
        <v>0</v>
      </c>
      <c r="E56" s="46">
        <v>19955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7"/>
        <v>19955</v>
      </c>
      <c r="O56" s="47">
        <f t="shared" si="8"/>
        <v>1.8483697665802148</v>
      </c>
      <c r="P56" s="9"/>
    </row>
    <row r="57" spans="1:16">
      <c r="A57" s="12"/>
      <c r="B57" s="25">
        <v>348.48</v>
      </c>
      <c r="C57" s="48" t="s">
        <v>190</v>
      </c>
      <c r="D57" s="46">
        <v>0</v>
      </c>
      <c r="E57" s="46">
        <v>496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7"/>
        <v>496</v>
      </c>
      <c r="O57" s="47">
        <f t="shared" si="8"/>
        <v>4.5942941830307518E-2</v>
      </c>
      <c r="P57" s="9"/>
    </row>
    <row r="58" spans="1:16">
      <c r="A58" s="12"/>
      <c r="B58" s="25">
        <v>348.52</v>
      </c>
      <c r="C58" s="48" t="s">
        <v>191</v>
      </c>
      <c r="D58" s="46">
        <v>0</v>
      </c>
      <c r="E58" s="46">
        <v>1175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7"/>
        <v>1175</v>
      </c>
      <c r="O58" s="47">
        <f t="shared" si="8"/>
        <v>0.10883660615042609</v>
      </c>
      <c r="P58" s="9"/>
    </row>
    <row r="59" spans="1:16">
      <c r="A59" s="12"/>
      <c r="B59" s="25">
        <v>348.53</v>
      </c>
      <c r="C59" s="48" t="s">
        <v>192</v>
      </c>
      <c r="D59" s="46">
        <v>0</v>
      </c>
      <c r="E59" s="46">
        <v>119076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7"/>
        <v>119076</v>
      </c>
      <c r="O59" s="47">
        <f t="shared" si="8"/>
        <v>11.029640607632457</v>
      </c>
      <c r="P59" s="9"/>
    </row>
    <row r="60" spans="1:16">
      <c r="A60" s="12"/>
      <c r="B60" s="25">
        <v>348.68</v>
      </c>
      <c r="C60" s="48" t="s">
        <v>193</v>
      </c>
      <c r="D60" s="46">
        <v>93461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7"/>
        <v>93461</v>
      </c>
      <c r="O60" s="47">
        <f t="shared" si="8"/>
        <v>8.6570025935531678</v>
      </c>
      <c r="P60" s="9"/>
    </row>
    <row r="61" spans="1:16">
      <c r="A61" s="12"/>
      <c r="B61" s="25">
        <v>348.71</v>
      </c>
      <c r="C61" s="48" t="s">
        <v>194</v>
      </c>
      <c r="D61" s="46">
        <v>0</v>
      </c>
      <c r="E61" s="46">
        <v>6202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7"/>
        <v>6202</v>
      </c>
      <c r="O61" s="47">
        <f t="shared" si="8"/>
        <v>0.57447202667654684</v>
      </c>
      <c r="P61" s="9"/>
    </row>
    <row r="62" spans="1:16">
      <c r="A62" s="12"/>
      <c r="B62" s="25">
        <v>348.72</v>
      </c>
      <c r="C62" s="48" t="s">
        <v>195</v>
      </c>
      <c r="D62" s="46">
        <v>0</v>
      </c>
      <c r="E62" s="46">
        <v>465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7"/>
        <v>465</v>
      </c>
      <c r="O62" s="47">
        <f t="shared" si="8"/>
        <v>4.3071507965913303E-2</v>
      </c>
      <c r="P62" s="9"/>
    </row>
    <row r="63" spans="1:16">
      <c r="A63" s="12"/>
      <c r="B63" s="25">
        <v>348.92099999999999</v>
      </c>
      <c r="C63" s="20" t="s">
        <v>175</v>
      </c>
      <c r="D63" s="46">
        <v>31928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31928</v>
      </c>
      <c r="O63" s="47">
        <f t="shared" si="8"/>
        <v>2.9573916265283438</v>
      </c>
      <c r="P63" s="9"/>
    </row>
    <row r="64" spans="1:16">
      <c r="A64" s="12"/>
      <c r="B64" s="25">
        <v>349</v>
      </c>
      <c r="C64" s="20" t="s">
        <v>1</v>
      </c>
      <c r="D64" s="46">
        <v>40654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7"/>
        <v>40654</v>
      </c>
      <c r="O64" s="47">
        <f t="shared" si="8"/>
        <v>3.7656539459058909</v>
      </c>
      <c r="P64" s="9"/>
    </row>
    <row r="65" spans="1:119" ht="15.75">
      <c r="A65" s="29" t="s">
        <v>50</v>
      </c>
      <c r="B65" s="30"/>
      <c r="C65" s="31"/>
      <c r="D65" s="32">
        <f t="shared" ref="D65:M65" si="9">SUM(D66:D70)</f>
        <v>67227</v>
      </c>
      <c r="E65" s="32">
        <f t="shared" si="9"/>
        <v>760830</v>
      </c>
      <c r="F65" s="32">
        <f t="shared" si="9"/>
        <v>0</v>
      </c>
      <c r="G65" s="32">
        <f t="shared" si="9"/>
        <v>0</v>
      </c>
      <c r="H65" s="32">
        <f t="shared" si="9"/>
        <v>0</v>
      </c>
      <c r="I65" s="32">
        <f t="shared" si="9"/>
        <v>0</v>
      </c>
      <c r="J65" s="32">
        <f t="shared" si="9"/>
        <v>0</v>
      </c>
      <c r="K65" s="32">
        <f t="shared" si="9"/>
        <v>0</v>
      </c>
      <c r="L65" s="32">
        <f t="shared" si="9"/>
        <v>0</v>
      </c>
      <c r="M65" s="32">
        <f t="shared" si="9"/>
        <v>0</v>
      </c>
      <c r="N65" s="32">
        <f t="shared" ref="N65:N80" si="10">SUM(D65:M65)</f>
        <v>828057</v>
      </c>
      <c r="O65" s="45">
        <f t="shared" si="8"/>
        <v>76.700351982215636</v>
      </c>
      <c r="P65" s="10"/>
    </row>
    <row r="66" spans="1:119">
      <c r="A66" s="13"/>
      <c r="B66" s="39">
        <v>351</v>
      </c>
      <c r="C66" s="21" t="s">
        <v>196</v>
      </c>
      <c r="D66" s="46">
        <v>0</v>
      </c>
      <c r="E66" s="46">
        <v>135714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0"/>
        <v>135714</v>
      </c>
      <c r="O66" s="47">
        <f t="shared" si="8"/>
        <v>12.57076695072249</v>
      </c>
      <c r="P66" s="9"/>
    </row>
    <row r="67" spans="1:119">
      <c r="A67" s="13"/>
      <c r="B67" s="39">
        <v>351.1</v>
      </c>
      <c r="C67" s="21" t="s">
        <v>68</v>
      </c>
      <c r="D67" s="46">
        <v>0</v>
      </c>
      <c r="E67" s="46">
        <v>9553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0"/>
        <v>9553</v>
      </c>
      <c r="O67" s="47">
        <f t="shared" si="8"/>
        <v>0.88486476472767694</v>
      </c>
      <c r="P67" s="9"/>
    </row>
    <row r="68" spans="1:119">
      <c r="A68" s="13"/>
      <c r="B68" s="39">
        <v>351.5</v>
      </c>
      <c r="C68" s="21" t="s">
        <v>197</v>
      </c>
      <c r="D68" s="46">
        <v>0</v>
      </c>
      <c r="E68" s="46">
        <v>113213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0"/>
        <v>113213</v>
      </c>
      <c r="O68" s="47">
        <f t="shared" si="8"/>
        <v>10.486569099666543</v>
      </c>
      <c r="P68" s="9"/>
    </row>
    <row r="69" spans="1:119">
      <c r="A69" s="13"/>
      <c r="B69" s="39">
        <v>352</v>
      </c>
      <c r="C69" s="21" t="s">
        <v>70</v>
      </c>
      <c r="D69" s="46">
        <v>1485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0"/>
        <v>1485</v>
      </c>
      <c r="O69" s="47">
        <f t="shared" ref="O69:O80" si="11">(N69/O$82)</f>
        <v>0.13755094479436827</v>
      </c>
      <c r="P69" s="9"/>
    </row>
    <row r="70" spans="1:119">
      <c r="A70" s="13"/>
      <c r="B70" s="39">
        <v>359</v>
      </c>
      <c r="C70" s="21" t="s">
        <v>101</v>
      </c>
      <c r="D70" s="46">
        <v>65742</v>
      </c>
      <c r="E70" s="46">
        <v>502350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0"/>
        <v>568092</v>
      </c>
      <c r="O70" s="47">
        <f t="shared" si="11"/>
        <v>52.62060022230456</v>
      </c>
      <c r="P70" s="9"/>
    </row>
    <row r="71" spans="1:119" ht="15.75">
      <c r="A71" s="29" t="s">
        <v>5</v>
      </c>
      <c r="B71" s="30"/>
      <c r="C71" s="31"/>
      <c r="D71" s="32">
        <f t="shared" ref="D71:M71" si="12">SUM(D72:D76)</f>
        <v>1367268</v>
      </c>
      <c r="E71" s="32">
        <f t="shared" si="12"/>
        <v>266649</v>
      </c>
      <c r="F71" s="32">
        <f t="shared" si="12"/>
        <v>0</v>
      </c>
      <c r="G71" s="32">
        <f t="shared" si="12"/>
        <v>100112</v>
      </c>
      <c r="H71" s="32">
        <f t="shared" si="12"/>
        <v>0</v>
      </c>
      <c r="I71" s="32">
        <f t="shared" si="12"/>
        <v>71227</v>
      </c>
      <c r="J71" s="32">
        <f t="shared" si="12"/>
        <v>0</v>
      </c>
      <c r="K71" s="32">
        <f t="shared" si="12"/>
        <v>0</v>
      </c>
      <c r="L71" s="32">
        <f t="shared" si="12"/>
        <v>0</v>
      </c>
      <c r="M71" s="32">
        <f t="shared" si="12"/>
        <v>0</v>
      </c>
      <c r="N71" s="32">
        <f t="shared" si="10"/>
        <v>1805256</v>
      </c>
      <c r="O71" s="45">
        <f t="shared" si="11"/>
        <v>167.21526491293071</v>
      </c>
      <c r="P71" s="10"/>
    </row>
    <row r="72" spans="1:119">
      <c r="A72" s="12"/>
      <c r="B72" s="25">
        <v>361.1</v>
      </c>
      <c r="C72" s="20" t="s">
        <v>71</v>
      </c>
      <c r="D72" s="46">
        <v>173984</v>
      </c>
      <c r="E72" s="46">
        <v>171375</v>
      </c>
      <c r="F72" s="46">
        <v>0</v>
      </c>
      <c r="G72" s="46">
        <v>99677</v>
      </c>
      <c r="H72" s="46">
        <v>0</v>
      </c>
      <c r="I72" s="46">
        <v>70166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0"/>
        <v>515202</v>
      </c>
      <c r="O72" s="47">
        <f t="shared" si="11"/>
        <v>47.721563542052614</v>
      </c>
      <c r="P72" s="9"/>
    </row>
    <row r="73" spans="1:119">
      <c r="A73" s="12"/>
      <c r="B73" s="25">
        <v>361.2</v>
      </c>
      <c r="C73" s="20" t="s">
        <v>198</v>
      </c>
      <c r="D73" s="46">
        <v>0</v>
      </c>
      <c r="E73" s="46">
        <v>3478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0"/>
        <v>3478</v>
      </c>
      <c r="O73" s="47">
        <f t="shared" si="11"/>
        <v>0.32215635420526123</v>
      </c>
      <c r="P73" s="9"/>
    </row>
    <row r="74" spans="1:119">
      <c r="A74" s="12"/>
      <c r="B74" s="25">
        <v>364</v>
      </c>
      <c r="C74" s="20" t="s">
        <v>153</v>
      </c>
      <c r="D74" s="46">
        <v>3864</v>
      </c>
      <c r="E74" s="46">
        <v>2792</v>
      </c>
      <c r="F74" s="46">
        <v>0</v>
      </c>
      <c r="G74" s="46">
        <v>0</v>
      </c>
      <c r="H74" s="46">
        <v>0</v>
      </c>
      <c r="I74" s="46">
        <v>710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0"/>
        <v>7366</v>
      </c>
      <c r="O74" s="47">
        <f t="shared" si="11"/>
        <v>0.68228973693960726</v>
      </c>
      <c r="P74" s="9"/>
    </row>
    <row r="75" spans="1:119">
      <c r="A75" s="12"/>
      <c r="B75" s="25">
        <v>366</v>
      </c>
      <c r="C75" s="20" t="s">
        <v>75</v>
      </c>
      <c r="D75" s="46">
        <v>106628</v>
      </c>
      <c r="E75" s="46">
        <v>0</v>
      </c>
      <c r="F75" s="46">
        <v>0</v>
      </c>
      <c r="G75" s="46">
        <v>435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0"/>
        <v>107063</v>
      </c>
      <c r="O75" s="47">
        <f t="shared" si="11"/>
        <v>9.9169136717302706</v>
      </c>
      <c r="P75" s="9"/>
    </row>
    <row r="76" spans="1:119">
      <c r="A76" s="12"/>
      <c r="B76" s="25">
        <v>369.9</v>
      </c>
      <c r="C76" s="20" t="s">
        <v>76</v>
      </c>
      <c r="D76" s="46">
        <v>1082792</v>
      </c>
      <c r="E76" s="46">
        <v>89004</v>
      </c>
      <c r="F76" s="46">
        <v>0</v>
      </c>
      <c r="G76" s="46">
        <v>0</v>
      </c>
      <c r="H76" s="46">
        <v>0</v>
      </c>
      <c r="I76" s="46">
        <v>351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0"/>
        <v>1172147</v>
      </c>
      <c r="O76" s="47">
        <f t="shared" si="11"/>
        <v>108.57234160800296</v>
      </c>
      <c r="P76" s="9"/>
    </row>
    <row r="77" spans="1:119" ht="15.75">
      <c r="A77" s="29" t="s">
        <v>51</v>
      </c>
      <c r="B77" s="30"/>
      <c r="C77" s="31"/>
      <c r="D77" s="32">
        <f t="shared" ref="D77:M77" si="13">SUM(D78:D79)</f>
        <v>56425</v>
      </c>
      <c r="E77" s="32">
        <f t="shared" si="13"/>
        <v>4782967</v>
      </c>
      <c r="F77" s="32">
        <f t="shared" si="13"/>
        <v>0</v>
      </c>
      <c r="G77" s="32">
        <f t="shared" si="13"/>
        <v>800000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si="10"/>
        <v>5639392</v>
      </c>
      <c r="O77" s="45">
        <f t="shared" si="11"/>
        <v>522.35939236754348</v>
      </c>
      <c r="P77" s="9"/>
    </row>
    <row r="78" spans="1:119">
      <c r="A78" s="12"/>
      <c r="B78" s="25">
        <v>384</v>
      </c>
      <c r="C78" s="20" t="s">
        <v>107</v>
      </c>
      <c r="D78" s="46">
        <v>0</v>
      </c>
      <c r="E78" s="46">
        <v>95220</v>
      </c>
      <c r="F78" s="46">
        <v>0</v>
      </c>
      <c r="G78" s="46">
        <v>800000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0"/>
        <v>895220</v>
      </c>
      <c r="O78" s="47">
        <f t="shared" si="11"/>
        <v>82.921452389773989</v>
      </c>
      <c r="P78" s="9"/>
    </row>
    <row r="79" spans="1:119" ht="15.75" thickBot="1">
      <c r="A79" s="12"/>
      <c r="B79" s="25">
        <v>386.1</v>
      </c>
      <c r="C79" s="20" t="s">
        <v>199</v>
      </c>
      <c r="D79" s="46">
        <v>56425</v>
      </c>
      <c r="E79" s="46">
        <v>4687747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0"/>
        <v>4744172</v>
      </c>
      <c r="O79" s="47">
        <f t="shared" si="11"/>
        <v>439.43793997776953</v>
      </c>
      <c r="P79" s="9"/>
    </row>
    <row r="80" spans="1:119" ht="16.5" thickBot="1">
      <c r="A80" s="14" t="s">
        <v>66</v>
      </c>
      <c r="B80" s="23"/>
      <c r="C80" s="22"/>
      <c r="D80" s="15">
        <f t="shared" ref="D80:M80" si="14">SUM(D5,D14,D17,D35,D65,D71,D77)</f>
        <v>9366791</v>
      </c>
      <c r="E80" s="15">
        <f t="shared" si="14"/>
        <v>10294936</v>
      </c>
      <c r="F80" s="15">
        <f t="shared" si="14"/>
        <v>0</v>
      </c>
      <c r="G80" s="15">
        <f t="shared" si="14"/>
        <v>1792287</v>
      </c>
      <c r="H80" s="15">
        <f t="shared" si="14"/>
        <v>0</v>
      </c>
      <c r="I80" s="15">
        <f t="shared" si="14"/>
        <v>903538</v>
      </c>
      <c r="J80" s="15">
        <f t="shared" si="14"/>
        <v>0</v>
      </c>
      <c r="K80" s="15">
        <f t="shared" si="14"/>
        <v>0</v>
      </c>
      <c r="L80" s="15">
        <f t="shared" si="14"/>
        <v>0</v>
      </c>
      <c r="M80" s="15">
        <f t="shared" si="14"/>
        <v>0</v>
      </c>
      <c r="N80" s="15">
        <f t="shared" si="10"/>
        <v>22357552</v>
      </c>
      <c r="O80" s="38">
        <f t="shared" si="11"/>
        <v>2070.9107076695072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40"/>
      <c r="B82" s="41"/>
      <c r="C82" s="41"/>
      <c r="D82" s="42"/>
      <c r="E82" s="42"/>
      <c r="F82" s="42"/>
      <c r="G82" s="42"/>
      <c r="H82" s="42"/>
      <c r="I82" s="42"/>
      <c r="J82" s="42"/>
      <c r="K82" s="42"/>
      <c r="L82" s="119" t="s">
        <v>200</v>
      </c>
      <c r="M82" s="119"/>
      <c r="N82" s="119"/>
      <c r="O82" s="43">
        <v>10796</v>
      </c>
    </row>
    <row r="83" spans="1:15">
      <c r="A83" s="120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8"/>
    </row>
    <row r="84" spans="1:15" ht="15.75" customHeight="1" thickBot="1">
      <c r="A84" s="121" t="s">
        <v>109</v>
      </c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1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2025-10-09T00:21:04Z</cp:lastPrinted>
  <dcterms:created xsi:type="dcterms:W3CDTF">2000-08-31T21:26:31Z</dcterms:created>
  <dcterms:modified xsi:type="dcterms:W3CDTF">2025-10-09T00:25:57Z</dcterms:modified>
</cp:coreProperties>
</file>