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24" documentId="11_18817B1039A84276F5FDA7E21CF36A0D1087542E" xr6:coauthVersionLast="47" xr6:coauthVersionMax="47" xr10:uidLastSave="{A5C04523-7D72-4119-B9D0-C2FD57CCA164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'2005'!$A$1:$O$59</definedName>
    <definedName name="_xlnm.Print_Area" localSheetId="18">'2006'!$A$1:$O$58</definedName>
    <definedName name="_xlnm.Print_Area" localSheetId="17">'2007'!$A$1:$O$61</definedName>
    <definedName name="_xlnm.Print_Area" localSheetId="16">'2008'!$A$1:$O$59</definedName>
    <definedName name="_xlnm.Print_Area" localSheetId="15">'2009'!$A$1:$O$64</definedName>
    <definedName name="_xlnm.Print_Area" localSheetId="14">'2010'!$A$1:$O$64</definedName>
    <definedName name="_xlnm.Print_Area" localSheetId="13">'2011'!$A$1:$O$63</definedName>
    <definedName name="_xlnm.Print_Area" localSheetId="12">'2012'!$A$1:$O$64</definedName>
    <definedName name="_xlnm.Print_Area" localSheetId="11">'2013'!$A$1:$O$60</definedName>
    <definedName name="_xlnm.Print_Area" localSheetId="10">'2014'!$A$1:$O$65</definedName>
    <definedName name="_xlnm.Print_Area" localSheetId="9">'2015'!$A$1:$O$63</definedName>
    <definedName name="_xlnm.Print_Area" localSheetId="8">'2016'!$A$1:$O$59</definedName>
    <definedName name="_xlnm.Print_Area" localSheetId="7">'2017'!$A$1:$O$65</definedName>
    <definedName name="_xlnm.Print_Area" localSheetId="6">'2018'!$A$1:$O$63</definedName>
    <definedName name="_xlnm.Print_Area" localSheetId="5">'2019'!$A$1:$O$62</definedName>
    <definedName name="_xlnm.Print_Area" localSheetId="4">'2020'!$A$1:$O$63</definedName>
    <definedName name="_xlnm.Print_Area" localSheetId="3">'2021'!$A$1:$Q$65</definedName>
    <definedName name="_xlnm.Print_Area" localSheetId="2">'2022'!$A$1:$Q$65</definedName>
    <definedName name="_xlnm.Print_Area" localSheetId="1">'2023'!$A$1:$Q$63</definedName>
    <definedName name="_xlnm.Print_Area" localSheetId="0">'2024'!$A$1:$Q$66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3" i="50" l="1"/>
  <c r="N61" i="50" s="1"/>
  <c r="N41" i="50"/>
  <c r="N37" i="50"/>
  <c r="N32" i="50"/>
  <c r="N28" i="50"/>
  <c r="N25" i="50"/>
  <c r="N21" i="50"/>
  <c r="N13" i="50"/>
  <c r="N5" i="50"/>
  <c r="K43" i="50"/>
  <c r="K41" i="50"/>
  <c r="K61" i="50" s="1"/>
  <c r="K37" i="50"/>
  <c r="K32" i="50"/>
  <c r="K28" i="50"/>
  <c r="K25" i="50"/>
  <c r="K21" i="50"/>
  <c r="K13" i="50"/>
  <c r="K5" i="50"/>
  <c r="L43" i="50"/>
  <c r="L41" i="50"/>
  <c r="L37" i="50"/>
  <c r="L61" i="50" s="1"/>
  <c r="L32" i="50"/>
  <c r="L28" i="50"/>
  <c r="L25" i="50"/>
  <c r="L21" i="50"/>
  <c r="L13" i="50"/>
  <c r="L5" i="50"/>
  <c r="N42" i="51"/>
  <c r="N40" i="51"/>
  <c r="N36" i="51"/>
  <c r="N61" i="51" s="1"/>
  <c r="N31" i="51"/>
  <c r="N27" i="51"/>
  <c r="N24" i="51"/>
  <c r="N20" i="51"/>
  <c r="N12" i="51"/>
  <c r="N5" i="51"/>
  <c r="K42" i="51"/>
  <c r="K61" i="51" s="1"/>
  <c r="K40" i="51"/>
  <c r="K36" i="51"/>
  <c r="K31" i="51"/>
  <c r="K27" i="51"/>
  <c r="K24" i="51"/>
  <c r="K20" i="51"/>
  <c r="K12" i="51"/>
  <c r="K5" i="51"/>
  <c r="L42" i="51"/>
  <c r="L40" i="51"/>
  <c r="L36" i="51"/>
  <c r="L31" i="51"/>
  <c r="L61" i="51" s="1"/>
  <c r="L27" i="51"/>
  <c r="L24" i="51"/>
  <c r="L20" i="51"/>
  <c r="L12" i="51"/>
  <c r="L5" i="51"/>
  <c r="N42" i="52"/>
  <c r="N40" i="52"/>
  <c r="N36" i="52"/>
  <c r="N31" i="52"/>
  <c r="N59" i="52" s="1"/>
  <c r="N27" i="52"/>
  <c r="N24" i="52"/>
  <c r="N20" i="52"/>
  <c r="N12" i="52"/>
  <c r="N5" i="52"/>
  <c r="K59" i="52"/>
  <c r="K42" i="52"/>
  <c r="K40" i="52"/>
  <c r="K36" i="52"/>
  <c r="K31" i="52"/>
  <c r="K27" i="52"/>
  <c r="K24" i="52"/>
  <c r="K20" i="52"/>
  <c r="K12" i="52"/>
  <c r="K5" i="52"/>
  <c r="L59" i="52"/>
  <c r="L42" i="52"/>
  <c r="L40" i="52"/>
  <c r="L36" i="52"/>
  <c r="L31" i="52"/>
  <c r="L27" i="52"/>
  <c r="L24" i="52"/>
  <c r="L20" i="52"/>
  <c r="L12" i="52"/>
  <c r="L5" i="52"/>
  <c r="N43" i="53"/>
  <c r="N41" i="53"/>
  <c r="N36" i="53"/>
  <c r="N62" i="53" s="1"/>
  <c r="N31" i="53"/>
  <c r="N27" i="53"/>
  <c r="N24" i="53"/>
  <c r="N20" i="53"/>
  <c r="N12" i="53"/>
  <c r="N5" i="53"/>
  <c r="K43" i="53"/>
  <c r="K41" i="53"/>
  <c r="K36" i="53"/>
  <c r="K31" i="53"/>
  <c r="K27" i="53"/>
  <c r="K24" i="53"/>
  <c r="K20" i="53"/>
  <c r="K12" i="53"/>
  <c r="K62" i="53" s="1"/>
  <c r="K5" i="53"/>
  <c r="L62" i="53"/>
  <c r="L43" i="53"/>
  <c r="L41" i="53"/>
  <c r="L36" i="53"/>
  <c r="L31" i="53"/>
  <c r="L27" i="53"/>
  <c r="L24" i="53"/>
  <c r="L20" i="53"/>
  <c r="L12" i="53"/>
  <c r="L5" i="53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O43" i="53"/>
  <c r="M43" i="53"/>
  <c r="J43" i="53"/>
  <c r="I43" i="53"/>
  <c r="H43" i="53"/>
  <c r="G43" i="53"/>
  <c r="F43" i="53"/>
  <c r="E43" i="53"/>
  <c r="D43" i="53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P37" i="53"/>
  <c r="Q37" i="53" s="1"/>
  <c r="O36" i="53"/>
  <c r="M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P28" i="53"/>
  <c r="Q28" i="53" s="1"/>
  <c r="O27" i="53"/>
  <c r="M27" i="53"/>
  <c r="J27" i="53"/>
  <c r="I27" i="53"/>
  <c r="H27" i="53"/>
  <c r="G27" i="53"/>
  <c r="F27" i="53"/>
  <c r="E27" i="53"/>
  <c r="D27" i="53"/>
  <c r="P26" i="53"/>
  <c r="Q26" i="53" s="1"/>
  <c r="P25" i="53"/>
  <c r="Q25" i="53" s="1"/>
  <c r="O24" i="53"/>
  <c r="M24" i="53"/>
  <c r="J24" i="53"/>
  <c r="I24" i="53"/>
  <c r="H24" i="53"/>
  <c r="G24" i="53"/>
  <c r="F24" i="53"/>
  <c r="E24" i="53"/>
  <c r="D24" i="53"/>
  <c r="P23" i="53"/>
  <c r="Q23" i="53" s="1"/>
  <c r="P22" i="53"/>
  <c r="Q22" i="53" s="1"/>
  <c r="P21" i="53"/>
  <c r="Q21" i="53" s="1"/>
  <c r="O20" i="53"/>
  <c r="M20" i="53"/>
  <c r="J20" i="53"/>
  <c r="I20" i="53"/>
  <c r="H20" i="53"/>
  <c r="G20" i="53"/>
  <c r="F20" i="53"/>
  <c r="E20" i="53"/>
  <c r="D20" i="53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M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O42" i="52"/>
  <c r="M42" i="52"/>
  <c r="J42" i="52"/>
  <c r="I42" i="52"/>
  <c r="H42" i="52"/>
  <c r="G42" i="52"/>
  <c r="F42" i="52"/>
  <c r="E42" i="52"/>
  <c r="D42" i="52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P28" i="52"/>
  <c r="Q28" i="52" s="1"/>
  <c r="O27" i="52"/>
  <c r="M27" i="52"/>
  <c r="J27" i="52"/>
  <c r="I27" i="52"/>
  <c r="H27" i="52"/>
  <c r="G27" i="52"/>
  <c r="F27" i="52"/>
  <c r="E27" i="52"/>
  <c r="D27" i="52"/>
  <c r="P26" i="52"/>
  <c r="Q26" i="52" s="1"/>
  <c r="P25" i="52"/>
  <c r="Q25" i="52" s="1"/>
  <c r="O24" i="52"/>
  <c r="M24" i="52"/>
  <c r="J24" i="52"/>
  <c r="I24" i="52"/>
  <c r="H24" i="52"/>
  <c r="G24" i="52"/>
  <c r="F24" i="52"/>
  <c r="E24" i="52"/>
  <c r="D24" i="52"/>
  <c r="P23" i="52"/>
  <c r="Q23" i="52" s="1"/>
  <c r="P22" i="52"/>
  <c r="Q22" i="52" s="1"/>
  <c r="P21" i="52"/>
  <c r="Q21" i="52" s="1"/>
  <c r="O20" i="52"/>
  <c r="M20" i="52"/>
  <c r="J20" i="52"/>
  <c r="I20" i="52"/>
  <c r="H20" i="52"/>
  <c r="G20" i="52"/>
  <c r="F20" i="52"/>
  <c r="E20" i="52"/>
  <c r="D20" i="52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3" i="53" l="1"/>
  <c r="Q43" i="53" s="1"/>
  <c r="P41" i="53"/>
  <c r="Q41" i="53" s="1"/>
  <c r="P36" i="53"/>
  <c r="Q36" i="53" s="1"/>
  <c r="P31" i="53"/>
  <c r="Q31" i="53" s="1"/>
  <c r="I62" i="53"/>
  <c r="P27" i="53"/>
  <c r="Q27" i="53" s="1"/>
  <c r="P20" i="53"/>
  <c r="Q20" i="53" s="1"/>
  <c r="E62" i="53"/>
  <c r="G62" i="53"/>
  <c r="H62" i="53"/>
  <c r="F62" i="53"/>
  <c r="P12" i="53"/>
  <c r="Q12" i="53" s="1"/>
  <c r="J62" i="53"/>
  <c r="M62" i="53"/>
  <c r="O62" i="53"/>
  <c r="P5" i="53"/>
  <c r="Q5" i="53" s="1"/>
  <c r="D62" i="53"/>
  <c r="P24" i="53"/>
  <c r="Q24" i="53" s="1"/>
  <c r="P40" i="52"/>
  <c r="Q40" i="52" s="1"/>
  <c r="P42" i="52"/>
  <c r="Q42" i="52" s="1"/>
  <c r="P36" i="52"/>
  <c r="Q36" i="52" s="1"/>
  <c r="P31" i="52"/>
  <c r="Q31" i="52" s="1"/>
  <c r="P27" i="52"/>
  <c r="Q27" i="52" s="1"/>
  <c r="P24" i="52"/>
  <c r="Q24" i="52" s="1"/>
  <c r="D59" i="52"/>
  <c r="G59" i="52"/>
  <c r="M59" i="52"/>
  <c r="P12" i="52"/>
  <c r="Q12" i="52" s="1"/>
  <c r="E59" i="52"/>
  <c r="F59" i="52"/>
  <c r="H59" i="52"/>
  <c r="J59" i="52"/>
  <c r="O59" i="52"/>
  <c r="I59" i="52"/>
  <c r="P20" i="52"/>
  <c r="Q20" i="52" s="1"/>
  <c r="P5" i="52"/>
  <c r="Q5" i="52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O42" i="51"/>
  <c r="M42" i="51"/>
  <c r="J42" i="51"/>
  <c r="I42" i="51"/>
  <c r="H42" i="51"/>
  <c r="G42" i="51"/>
  <c r="F42" i="51"/>
  <c r="E42" i="51"/>
  <c r="D42" i="51"/>
  <c r="P41" i="51"/>
  <c r="Q41" i="51" s="1"/>
  <c r="O40" i="51"/>
  <c r="M40" i="51"/>
  <c r="J40" i="51"/>
  <c r="I40" i="51"/>
  <c r="H40" i="51"/>
  <c r="G40" i="51"/>
  <c r="F40" i="51"/>
  <c r="E40" i="51"/>
  <c r="D40" i="51"/>
  <c r="P39" i="51"/>
  <c r="Q39" i="51" s="1"/>
  <c r="P38" i="51"/>
  <c r="Q38" i="51" s="1"/>
  <c r="P37" i="51"/>
  <c r="Q37" i="51" s="1"/>
  <c r="O36" i="51"/>
  <c r="M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P32" i="51"/>
  <c r="Q32" i="51" s="1"/>
  <c r="O31" i="51"/>
  <c r="M31" i="51"/>
  <c r="J31" i="51"/>
  <c r="I31" i="51"/>
  <c r="H31" i="51"/>
  <c r="G31" i="51"/>
  <c r="F31" i="51"/>
  <c r="E31" i="51"/>
  <c r="D31" i="51"/>
  <c r="P30" i="51"/>
  <c r="Q30" i="51" s="1"/>
  <c r="P29" i="51"/>
  <c r="Q29" i="51" s="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P25" i="51"/>
  <c r="Q25" i="51" s="1"/>
  <c r="O24" i="51"/>
  <c r="M24" i="51"/>
  <c r="J24" i="51"/>
  <c r="I24" i="51"/>
  <c r="H24" i="51"/>
  <c r="G24" i="51"/>
  <c r="F24" i="51"/>
  <c r="E24" i="51"/>
  <c r="D24" i="51"/>
  <c r="P23" i="51"/>
  <c r="Q23" i="51" s="1"/>
  <c r="P22" i="51"/>
  <c r="Q22" i="51" s="1"/>
  <c r="P21" i="51"/>
  <c r="Q21" i="51" s="1"/>
  <c r="O20" i="51"/>
  <c r="M20" i="51"/>
  <c r="J20" i="51"/>
  <c r="I20" i="51"/>
  <c r="H20" i="51"/>
  <c r="G20" i="51"/>
  <c r="F20" i="51"/>
  <c r="E20" i="51"/>
  <c r="D20" i="5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62" i="53" l="1"/>
  <c r="Q62" i="53" s="1"/>
  <c r="P59" i="52"/>
  <c r="Q59" i="52" s="1"/>
  <c r="P40" i="51"/>
  <c r="Q40" i="51" s="1"/>
  <c r="P42" i="51"/>
  <c r="Q42" i="51" s="1"/>
  <c r="P36" i="51"/>
  <c r="Q36" i="51" s="1"/>
  <c r="P31" i="51"/>
  <c r="Q31" i="51" s="1"/>
  <c r="J61" i="51"/>
  <c r="P27" i="51"/>
  <c r="Q27" i="51" s="1"/>
  <c r="P24" i="51"/>
  <c r="Q24" i="51" s="1"/>
  <c r="P20" i="51"/>
  <c r="Q20" i="51" s="1"/>
  <c r="I61" i="51"/>
  <c r="O61" i="51"/>
  <c r="M61" i="51"/>
  <c r="G61" i="51"/>
  <c r="F61" i="51"/>
  <c r="P12" i="51"/>
  <c r="Q12" i="51" s="1"/>
  <c r="D61" i="51"/>
  <c r="E61" i="51"/>
  <c r="H61" i="51"/>
  <c r="P5" i="51"/>
  <c r="Q5" i="51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/>
  <c r="P53" i="50"/>
  <c r="Q53" i="50" s="1"/>
  <c r="P52" i="50"/>
  <c r="Q52" i="50" s="1"/>
  <c r="P51" i="50"/>
  <c r="Q51" i="50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O43" i="50"/>
  <c r="M43" i="50"/>
  <c r="J43" i="50"/>
  <c r="I43" i="50"/>
  <c r="H43" i="50"/>
  <c r="G43" i="50"/>
  <c r="F43" i="50"/>
  <c r="E43" i="50"/>
  <c r="D43" i="50"/>
  <c r="P42" i="50"/>
  <c r="Q42" i="50" s="1"/>
  <c r="O41" i="50"/>
  <c r="M41" i="50"/>
  <c r="J41" i="50"/>
  <c r="P41" i="50" s="1"/>
  <c r="Q41" i="50" s="1"/>
  <c r="I41" i="50"/>
  <c r="H41" i="50"/>
  <c r="G41" i="50"/>
  <c r="F41" i="50"/>
  <c r="E41" i="50"/>
  <c r="D41" i="50"/>
  <c r="P40" i="50"/>
  <c r="Q40" i="50" s="1"/>
  <c r="P39" i="50"/>
  <c r="Q39" i="50"/>
  <c r="P38" i="50"/>
  <c r="Q38" i="50" s="1"/>
  <c r="O37" i="50"/>
  <c r="M37" i="50"/>
  <c r="J37" i="50"/>
  <c r="I37" i="50"/>
  <c r="H37" i="50"/>
  <c r="G37" i="50"/>
  <c r="F37" i="50"/>
  <c r="E37" i="50"/>
  <c r="D37" i="50"/>
  <c r="P36" i="50"/>
  <c r="Q36" i="50"/>
  <c r="P35" i="50"/>
  <c r="Q35" i="50" s="1"/>
  <c r="P34" i="50"/>
  <c r="Q34" i="50" s="1"/>
  <c r="P33" i="50"/>
  <c r="Q33" i="50" s="1"/>
  <c r="O32" i="50"/>
  <c r="M32" i="50"/>
  <c r="J32" i="50"/>
  <c r="I32" i="50"/>
  <c r="H32" i="50"/>
  <c r="G32" i="50"/>
  <c r="F32" i="50"/>
  <c r="E32" i="50"/>
  <c r="D32" i="50"/>
  <c r="P31" i="50"/>
  <c r="Q31" i="50" s="1"/>
  <c r="P30" i="50"/>
  <c r="Q30" i="50" s="1"/>
  <c r="P29" i="50"/>
  <c r="Q29" i="50" s="1"/>
  <c r="O28" i="50"/>
  <c r="M28" i="50"/>
  <c r="J28" i="50"/>
  <c r="I28" i="50"/>
  <c r="H28" i="50"/>
  <c r="P28" i="50" s="1"/>
  <c r="Q28" i="50" s="1"/>
  <c r="G28" i="50"/>
  <c r="F28" i="50"/>
  <c r="E28" i="50"/>
  <c r="D28" i="50"/>
  <c r="P27" i="50"/>
  <c r="Q27" i="50" s="1"/>
  <c r="P26" i="50"/>
  <c r="Q26" i="50" s="1"/>
  <c r="O25" i="50"/>
  <c r="M25" i="50"/>
  <c r="J25" i="50"/>
  <c r="I25" i="50"/>
  <c r="H25" i="50"/>
  <c r="G25" i="50"/>
  <c r="F25" i="50"/>
  <c r="E25" i="50"/>
  <c r="D25" i="50"/>
  <c r="P24" i="50"/>
  <c r="Q24" i="50" s="1"/>
  <c r="P23" i="50"/>
  <c r="Q23" i="50" s="1"/>
  <c r="P22" i="50"/>
  <c r="Q22" i="50" s="1"/>
  <c r="O21" i="50"/>
  <c r="M21" i="50"/>
  <c r="J21" i="50"/>
  <c r="I21" i="50"/>
  <c r="H21" i="50"/>
  <c r="G21" i="50"/>
  <c r="F21" i="50"/>
  <c r="E21" i="50"/>
  <c r="D21" i="50"/>
  <c r="P20" i="50"/>
  <c r="Q20" i="50" s="1"/>
  <c r="P19" i="50"/>
  <c r="Q19" i="50" s="1"/>
  <c r="P18" i="50"/>
  <c r="Q18" i="50"/>
  <c r="P17" i="50"/>
  <c r="Q17" i="50" s="1"/>
  <c r="P16" i="50"/>
  <c r="Q16" i="50" s="1"/>
  <c r="P15" i="50"/>
  <c r="Q15" i="50" s="1"/>
  <c r="P14" i="50"/>
  <c r="Q14" i="50" s="1"/>
  <c r="O13" i="50"/>
  <c r="M13" i="50"/>
  <c r="J13" i="50"/>
  <c r="I13" i="50"/>
  <c r="P13" i="50" s="1"/>
  <c r="Q13" i="50" s="1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N58" i="48"/>
  <c r="O58" i="48" s="1"/>
  <c r="N57" i="48"/>
  <c r="O57" i="48"/>
  <c r="N56" i="48"/>
  <c r="O56" i="48" s="1"/>
  <c r="N55" i="48"/>
  <c r="O55" i="48" s="1"/>
  <c r="N54" i="48"/>
  <c r="O54" i="48"/>
  <c r="N53" i="48"/>
  <c r="O53" i="48" s="1"/>
  <c r="N52" i="48"/>
  <c r="O52" i="48" s="1"/>
  <c r="N51" i="48"/>
  <c r="O51" i="48"/>
  <c r="N50" i="48"/>
  <c r="O50" i="48" s="1"/>
  <c r="N49" i="48"/>
  <c r="O49" i="48" s="1"/>
  <c r="N48" i="48"/>
  <c r="O48" i="48"/>
  <c r="N47" i="48"/>
  <c r="O47" i="48" s="1"/>
  <c r="N46" i="48"/>
  <c r="O46" i="48" s="1"/>
  <c r="N45" i="48"/>
  <c r="O45" i="48"/>
  <c r="N44" i="48"/>
  <c r="O44" i="48" s="1"/>
  <c r="N43" i="48"/>
  <c r="O43" i="48" s="1"/>
  <c r="N42" i="48"/>
  <c r="O42" i="48"/>
  <c r="N41" i="48"/>
  <c r="O41" i="48" s="1"/>
  <c r="M40" i="48"/>
  <c r="L40" i="48"/>
  <c r="K40" i="48"/>
  <c r="J40" i="48"/>
  <c r="I40" i="48"/>
  <c r="H40" i="48"/>
  <c r="G40" i="48"/>
  <c r="F40" i="48"/>
  <c r="E40" i="48"/>
  <c r="D40" i="48"/>
  <c r="N39" i="48"/>
  <c r="O39" i="48" s="1"/>
  <c r="M38" i="48"/>
  <c r="L38" i="48"/>
  <c r="K38" i="48"/>
  <c r="J38" i="48"/>
  <c r="I38" i="48"/>
  <c r="H38" i="48"/>
  <c r="G38" i="48"/>
  <c r="F38" i="48"/>
  <c r="N38" i="48" s="1"/>
  <c r="O38" i="48" s="1"/>
  <c r="E38" i="48"/>
  <c r="D38" i="48"/>
  <c r="N37" i="48"/>
  <c r="O37" i="48" s="1"/>
  <c r="N36" i="48"/>
  <c r="O36" i="48" s="1"/>
  <c r="M35" i="48"/>
  <c r="L35" i="48"/>
  <c r="K35" i="48"/>
  <c r="J35" i="48"/>
  <c r="I35" i="48"/>
  <c r="H35" i="48"/>
  <c r="G35" i="48"/>
  <c r="F35" i="48"/>
  <c r="E35" i="48"/>
  <c r="D35" i="48"/>
  <c r="N35" i="48" s="1"/>
  <c r="O35" i="48" s="1"/>
  <c r="N34" i="48"/>
  <c r="O34" i="48" s="1"/>
  <c r="N33" i="48"/>
  <c r="O33" i="48"/>
  <c r="N32" i="48"/>
  <c r="O32" i="48" s="1"/>
  <c r="N31" i="48"/>
  <c r="O31" i="48" s="1"/>
  <c r="M30" i="48"/>
  <c r="N30" i="48" s="1"/>
  <c r="O30" i="48" s="1"/>
  <c r="L30" i="48"/>
  <c r="K30" i="48"/>
  <c r="J30" i="48"/>
  <c r="I30" i="48"/>
  <c r="H30" i="48"/>
  <c r="G30" i="48"/>
  <c r="F30" i="48"/>
  <c r="E30" i="48"/>
  <c r="D30" i="48"/>
  <c r="N29" i="48"/>
  <c r="O29" i="48" s="1"/>
  <c r="N28" i="48"/>
  <c r="O28" i="48"/>
  <c r="M27" i="48"/>
  <c r="L27" i="48"/>
  <c r="K27" i="48"/>
  <c r="J27" i="48"/>
  <c r="J59" i="48" s="1"/>
  <c r="I27" i="48"/>
  <c r="H27" i="48"/>
  <c r="G27" i="48"/>
  <c r="G59" i="48" s="1"/>
  <c r="F27" i="48"/>
  <c r="E27" i="48"/>
  <c r="D27" i="48"/>
  <c r="N26" i="48"/>
  <c r="O26" i="48"/>
  <c r="N25" i="48"/>
  <c r="O25" i="48" s="1"/>
  <c r="M24" i="48"/>
  <c r="L24" i="48"/>
  <c r="K24" i="48"/>
  <c r="J24" i="48"/>
  <c r="I24" i="48"/>
  <c r="I59" i="48" s="1"/>
  <c r="H24" i="48"/>
  <c r="G24" i="48"/>
  <c r="F24" i="48"/>
  <c r="E24" i="48"/>
  <c r="E59" i="48" s="1"/>
  <c r="D24" i="48"/>
  <c r="D59" i="48" s="1"/>
  <c r="N23" i="48"/>
  <c r="O23" i="48" s="1"/>
  <c r="N22" i="48"/>
  <c r="O22" i="48" s="1"/>
  <c r="N21" i="48"/>
  <c r="O21" i="48"/>
  <c r="M20" i="48"/>
  <c r="L20" i="48"/>
  <c r="K20" i="48"/>
  <c r="J20" i="48"/>
  <c r="I20" i="48"/>
  <c r="H20" i="48"/>
  <c r="G20" i="48"/>
  <c r="F20" i="48"/>
  <c r="E20" i="48"/>
  <c r="D20" i="48"/>
  <c r="N19" i="48"/>
  <c r="O19" i="48" s="1"/>
  <c r="N18" i="48"/>
  <c r="O18" i="48" s="1"/>
  <c r="N17" i="48"/>
  <c r="O17" i="48" s="1"/>
  <c r="N16" i="48"/>
  <c r="O16" i="48"/>
  <c r="N15" i="48"/>
  <c r="O15" i="48" s="1"/>
  <c r="N14" i="48"/>
  <c r="O14" i="48" s="1"/>
  <c r="N13" i="48"/>
  <c r="O13" i="48"/>
  <c r="M12" i="48"/>
  <c r="L12" i="48"/>
  <c r="K12" i="48"/>
  <c r="J12" i="48"/>
  <c r="I12" i="48"/>
  <c r="H12" i="48"/>
  <c r="H59" i="48" s="1"/>
  <c r="G12" i="48"/>
  <c r="F12" i="48"/>
  <c r="E12" i="48"/>
  <c r="D12" i="48"/>
  <c r="N11" i="48"/>
  <c r="O11" i="48" s="1"/>
  <c r="N10" i="48"/>
  <c r="O10" i="48" s="1"/>
  <c r="N9" i="48"/>
  <c r="O9" i="48" s="1"/>
  <c r="N8" i="48"/>
  <c r="O8" i="48"/>
  <c r="N7" i="48"/>
  <c r="O7" i="48" s="1"/>
  <c r="N6" i="48"/>
  <c r="O6" i="48" s="1"/>
  <c r="M5" i="48"/>
  <c r="L5" i="48"/>
  <c r="L59" i="48" s="1"/>
  <c r="K5" i="48"/>
  <c r="K59" i="48" s="1"/>
  <c r="J5" i="48"/>
  <c r="I5" i="48"/>
  <c r="H5" i="48"/>
  <c r="G5" i="48"/>
  <c r="F5" i="48"/>
  <c r="F59" i="48" s="1"/>
  <c r="E5" i="48"/>
  <c r="D5" i="48"/>
  <c r="N57" i="47"/>
  <c r="O57" i="47" s="1"/>
  <c r="N56" i="47"/>
  <c r="O56" i="47"/>
  <c r="N55" i="47"/>
  <c r="O55" i="47" s="1"/>
  <c r="N54" i="47"/>
  <c r="O54" i="47" s="1"/>
  <c r="N53" i="47"/>
  <c r="O53" i="47"/>
  <c r="N52" i="47"/>
  <c r="O52" i="47" s="1"/>
  <c r="N51" i="47"/>
  <c r="O51" i="47" s="1"/>
  <c r="N50" i="47"/>
  <c r="O50" i="47"/>
  <c r="N49" i="47"/>
  <c r="O49" i="47" s="1"/>
  <c r="N48" i="47"/>
  <c r="O48" i="47" s="1"/>
  <c r="N47" i="47"/>
  <c r="O47" i="47"/>
  <c r="N46" i="47"/>
  <c r="O46" i="47" s="1"/>
  <c r="N45" i="47"/>
  <c r="O45" i="47" s="1"/>
  <c r="N44" i="47"/>
  <c r="O44" i="47" s="1"/>
  <c r="N43" i="47"/>
  <c r="O43" i="47" s="1"/>
  <c r="N42" i="47"/>
  <c r="O42" i="47" s="1"/>
  <c r="N41" i="47"/>
  <c r="O41" i="47"/>
  <c r="M40" i="47"/>
  <c r="L40" i="47"/>
  <c r="K40" i="47"/>
  <c r="J40" i="47"/>
  <c r="I40" i="47"/>
  <c r="H40" i="47"/>
  <c r="G40" i="47"/>
  <c r="F40" i="47"/>
  <c r="E40" i="47"/>
  <c r="D40" i="47"/>
  <c r="N40" i="47" s="1"/>
  <c r="O40" i="47" s="1"/>
  <c r="N39" i="47"/>
  <c r="O39" i="47"/>
  <c r="M38" i="47"/>
  <c r="L38" i="47"/>
  <c r="K38" i="47"/>
  <c r="J38" i="47"/>
  <c r="I38" i="47"/>
  <c r="H38" i="47"/>
  <c r="G38" i="47"/>
  <c r="F38" i="47"/>
  <c r="E38" i="47"/>
  <c r="D38" i="47"/>
  <c r="N37" i="47"/>
  <c r="O37" i="47"/>
  <c r="N36" i="47"/>
  <c r="O36" i="47" s="1"/>
  <c r="N35" i="47"/>
  <c r="O35" i="47" s="1"/>
  <c r="M34" i="47"/>
  <c r="L34" i="47"/>
  <c r="K34" i="47"/>
  <c r="J34" i="47"/>
  <c r="I34" i="47"/>
  <c r="H34" i="47"/>
  <c r="G34" i="47"/>
  <c r="F34" i="47"/>
  <c r="E34" i="47"/>
  <c r="D34" i="47"/>
  <c r="N33" i="47"/>
  <c r="O33" i="47" s="1"/>
  <c r="N32" i="47"/>
  <c r="O32" i="47"/>
  <c r="N31" i="47"/>
  <c r="O31" i="47" s="1"/>
  <c r="N30" i="47"/>
  <c r="O30" i="47" s="1"/>
  <c r="M29" i="47"/>
  <c r="L29" i="47"/>
  <c r="K29" i="47"/>
  <c r="J29" i="47"/>
  <c r="I29" i="47"/>
  <c r="H29" i="47"/>
  <c r="G29" i="47"/>
  <c r="F29" i="47"/>
  <c r="E29" i="47"/>
  <c r="N29" i="47" s="1"/>
  <c r="O29" i="47" s="1"/>
  <c r="D29" i="47"/>
  <c r="N28" i="47"/>
  <c r="O28" i="47" s="1"/>
  <c r="N27" i="47"/>
  <c r="O27" i="47"/>
  <c r="M26" i="47"/>
  <c r="L26" i="47"/>
  <c r="K26" i="47"/>
  <c r="J26" i="47"/>
  <c r="I26" i="47"/>
  <c r="H26" i="47"/>
  <c r="G26" i="47"/>
  <c r="F26" i="47"/>
  <c r="E26" i="47"/>
  <c r="D26" i="47"/>
  <c r="N26" i="47" s="1"/>
  <c r="O26" i="47" s="1"/>
  <c r="N25" i="47"/>
  <c r="O25" i="47"/>
  <c r="N24" i="47"/>
  <c r="O24" i="47" s="1"/>
  <c r="M23" i="47"/>
  <c r="M58" i="47" s="1"/>
  <c r="L23" i="47"/>
  <c r="L58" i="47" s="1"/>
  <c r="K23" i="47"/>
  <c r="N23" i="47" s="1"/>
  <c r="O23" i="47" s="1"/>
  <c r="J23" i="47"/>
  <c r="I23" i="47"/>
  <c r="H23" i="47"/>
  <c r="G23" i="47"/>
  <c r="F23" i="47"/>
  <c r="E23" i="47"/>
  <c r="D23" i="47"/>
  <c r="N22" i="47"/>
  <c r="O22" i="47" s="1"/>
  <c r="N21" i="47"/>
  <c r="O21" i="47" s="1"/>
  <c r="N20" i="47"/>
  <c r="O20" i="47" s="1"/>
  <c r="M19" i="47"/>
  <c r="L19" i="47"/>
  <c r="K19" i="47"/>
  <c r="J19" i="47"/>
  <c r="I19" i="47"/>
  <c r="H19" i="47"/>
  <c r="G19" i="47"/>
  <c r="F19" i="47"/>
  <c r="E19" i="47"/>
  <c r="N19" i="47" s="1"/>
  <c r="O19" i="47" s="1"/>
  <c r="D19" i="47"/>
  <c r="N18" i="47"/>
  <c r="O18" i="47" s="1"/>
  <c r="N17" i="47"/>
  <c r="O17" i="47" s="1"/>
  <c r="N16" i="47"/>
  <c r="O16" i="47" s="1"/>
  <c r="N15" i="47"/>
  <c r="O15" i="47"/>
  <c r="N14" i="47"/>
  <c r="O14" i="47" s="1"/>
  <c r="N13" i="47"/>
  <c r="O13" i="47" s="1"/>
  <c r="N12" i="47"/>
  <c r="O12" i="47" s="1"/>
  <c r="M11" i="47"/>
  <c r="L11" i="47"/>
  <c r="K11" i="47"/>
  <c r="K58" i="47" s="1"/>
  <c r="J11" i="47"/>
  <c r="I11" i="47"/>
  <c r="H11" i="47"/>
  <c r="G11" i="47"/>
  <c r="F11" i="47"/>
  <c r="E11" i="47"/>
  <c r="N11" i="47" s="1"/>
  <c r="O11" i="47" s="1"/>
  <c r="D11" i="47"/>
  <c r="N10" i="47"/>
  <c r="O10" i="47" s="1"/>
  <c r="N9" i="47"/>
  <c r="O9" i="47" s="1"/>
  <c r="N8" i="47"/>
  <c r="O8" i="47" s="1"/>
  <c r="N7" i="47"/>
  <c r="O7" i="47"/>
  <c r="N6" i="47"/>
  <c r="O6" i="47" s="1"/>
  <c r="M5" i="47"/>
  <c r="L5" i="47"/>
  <c r="K5" i="47"/>
  <c r="J5" i="47"/>
  <c r="I5" i="47"/>
  <c r="I58" i="47" s="1"/>
  <c r="H5" i="47"/>
  <c r="H58" i="47" s="1"/>
  <c r="G5" i="47"/>
  <c r="G58" i="47" s="1"/>
  <c r="F5" i="47"/>
  <c r="F58" i="47" s="1"/>
  <c r="E5" i="47"/>
  <c r="D5" i="47"/>
  <c r="D58" i="47" s="1"/>
  <c r="N58" i="46"/>
  <c r="O58" i="46" s="1"/>
  <c r="N57" i="46"/>
  <c r="O57" i="46" s="1"/>
  <c r="N56" i="46"/>
  <c r="O56" i="46"/>
  <c r="N55" i="46"/>
  <c r="O55" i="46" s="1"/>
  <c r="N54" i="46"/>
  <c r="O54" i="46" s="1"/>
  <c r="N53" i="46"/>
  <c r="O53" i="46" s="1"/>
  <c r="N52" i="46"/>
  <c r="O52" i="46" s="1"/>
  <c r="N51" i="46"/>
  <c r="O51" i="46" s="1"/>
  <c r="N50" i="46"/>
  <c r="O50" i="46"/>
  <c r="N49" i="46"/>
  <c r="O49" i="46" s="1"/>
  <c r="N48" i="46"/>
  <c r="O48" i="46" s="1"/>
  <c r="N47" i="46"/>
  <c r="O47" i="46"/>
  <c r="N46" i="46"/>
  <c r="O46" i="46" s="1"/>
  <c r="N45" i="46"/>
  <c r="O45" i="46" s="1"/>
  <c r="N44" i="46"/>
  <c r="O44" i="46"/>
  <c r="N43" i="46"/>
  <c r="O43" i="46" s="1"/>
  <c r="M42" i="46"/>
  <c r="L42" i="46"/>
  <c r="K42" i="46"/>
  <c r="J42" i="46"/>
  <c r="I42" i="46"/>
  <c r="H42" i="46"/>
  <c r="N42" i="46" s="1"/>
  <c r="O42" i="46" s="1"/>
  <c r="G42" i="46"/>
  <c r="F42" i="46"/>
  <c r="E42" i="46"/>
  <c r="D42" i="46"/>
  <c r="N41" i="46"/>
  <c r="O41" i="46" s="1"/>
  <c r="M40" i="46"/>
  <c r="L40" i="46"/>
  <c r="K40" i="46"/>
  <c r="J40" i="46"/>
  <c r="I40" i="46"/>
  <c r="H40" i="46"/>
  <c r="G40" i="46"/>
  <c r="G59" i="46" s="1"/>
  <c r="F40" i="46"/>
  <c r="F59" i="46" s="1"/>
  <c r="E40" i="46"/>
  <c r="D40" i="46"/>
  <c r="N39" i="46"/>
  <c r="O39" i="46" s="1"/>
  <c r="N38" i="46"/>
  <c r="O38" i="46" s="1"/>
  <c r="N37" i="46"/>
  <c r="O37" i="46"/>
  <c r="N36" i="46"/>
  <c r="O36" i="46" s="1"/>
  <c r="N35" i="46"/>
  <c r="O35" i="46" s="1"/>
  <c r="M34" i="46"/>
  <c r="L34" i="46"/>
  <c r="K34" i="46"/>
  <c r="J34" i="46"/>
  <c r="I34" i="46"/>
  <c r="H34" i="46"/>
  <c r="G34" i="46"/>
  <c r="F34" i="46"/>
  <c r="E34" i="46"/>
  <c r="D34" i="46"/>
  <c r="N34" i="46" s="1"/>
  <c r="O34" i="46" s="1"/>
  <c r="N33" i="46"/>
  <c r="O33" i="46" s="1"/>
  <c r="N32" i="46"/>
  <c r="O32" i="46"/>
  <c r="N31" i="46"/>
  <c r="O31" i="46" s="1"/>
  <c r="N30" i="46"/>
  <c r="O30" i="46" s="1"/>
  <c r="M29" i="46"/>
  <c r="L29" i="46"/>
  <c r="K29" i="46"/>
  <c r="J29" i="46"/>
  <c r="I29" i="46"/>
  <c r="H29" i="46"/>
  <c r="G29" i="46"/>
  <c r="F29" i="46"/>
  <c r="E29" i="46"/>
  <c r="N29" i="46" s="1"/>
  <c r="O29" i="46" s="1"/>
  <c r="D29" i="46"/>
  <c r="N28" i="46"/>
  <c r="O28" i="46" s="1"/>
  <c r="N27" i="46"/>
  <c r="O27" i="46"/>
  <c r="M26" i="46"/>
  <c r="L26" i="46"/>
  <c r="K26" i="46"/>
  <c r="J26" i="46"/>
  <c r="J59" i="46" s="1"/>
  <c r="I26" i="46"/>
  <c r="H26" i="46"/>
  <c r="N26" i="46" s="1"/>
  <c r="O26" i="46" s="1"/>
  <c r="G26" i="46"/>
  <c r="F26" i="46"/>
  <c r="E26" i="46"/>
  <c r="D26" i="46"/>
  <c r="N25" i="46"/>
  <c r="O25" i="46" s="1"/>
  <c r="N24" i="46"/>
  <c r="O24" i="46" s="1"/>
  <c r="M23" i="46"/>
  <c r="L23" i="46"/>
  <c r="K23" i="46"/>
  <c r="J23" i="46"/>
  <c r="I23" i="46"/>
  <c r="H23" i="46"/>
  <c r="H59" i="46" s="1"/>
  <c r="G23" i="46"/>
  <c r="F23" i="46"/>
  <c r="E23" i="46"/>
  <c r="D23" i="46"/>
  <c r="N23" i="46" s="1"/>
  <c r="O23" i="46" s="1"/>
  <c r="N22" i="46"/>
  <c r="O22" i="46" s="1"/>
  <c r="N21" i="46"/>
  <c r="O21" i="46" s="1"/>
  <c r="N20" i="46"/>
  <c r="O20" i="46" s="1"/>
  <c r="M19" i="46"/>
  <c r="L19" i="46"/>
  <c r="K19" i="46"/>
  <c r="J19" i="46"/>
  <c r="I19" i="46"/>
  <c r="H19" i="46"/>
  <c r="G19" i="46"/>
  <c r="F19" i="46"/>
  <c r="E19" i="46"/>
  <c r="D19" i="46"/>
  <c r="N18" i="46"/>
  <c r="O18" i="46"/>
  <c r="N17" i="46"/>
  <c r="O17" i="46" s="1"/>
  <c r="N16" i="46"/>
  <c r="O16" i="46" s="1"/>
  <c r="N15" i="46"/>
  <c r="O15" i="46" s="1"/>
  <c r="N14" i="46"/>
  <c r="O14" i="46" s="1"/>
  <c r="N13" i="46"/>
  <c r="O13" i="46" s="1"/>
  <c r="N12" i="46"/>
  <c r="O12" i="46"/>
  <c r="M11" i="46"/>
  <c r="L11" i="46"/>
  <c r="K11" i="46"/>
  <c r="J11" i="46"/>
  <c r="I11" i="46"/>
  <c r="I59" i="46" s="1"/>
  <c r="H11" i="46"/>
  <c r="G11" i="46"/>
  <c r="F11" i="46"/>
  <c r="E11" i="46"/>
  <c r="D11" i="46"/>
  <c r="D59" i="46" s="1"/>
  <c r="N10" i="46"/>
  <c r="O10" i="46"/>
  <c r="N9" i="46"/>
  <c r="O9" i="46" s="1"/>
  <c r="N8" i="46"/>
  <c r="O8" i="46" s="1"/>
  <c r="N7" i="46"/>
  <c r="O7" i="46"/>
  <c r="N6" i="46"/>
  <c r="O6" i="46" s="1"/>
  <c r="M5" i="46"/>
  <c r="M59" i="46" s="1"/>
  <c r="L5" i="46"/>
  <c r="L59" i="46" s="1"/>
  <c r="K5" i="46"/>
  <c r="N5" i="46" s="1"/>
  <c r="O5" i="46" s="1"/>
  <c r="J5" i="46"/>
  <c r="I5" i="46"/>
  <c r="H5" i="46"/>
  <c r="G5" i="46"/>
  <c r="F5" i="46"/>
  <c r="E5" i="46"/>
  <c r="D5" i="46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/>
  <c r="N45" i="45"/>
  <c r="O45" i="45" s="1"/>
  <c r="N44" i="45"/>
  <c r="O44" i="45" s="1"/>
  <c r="N43" i="45"/>
  <c r="O43" i="45" s="1"/>
  <c r="M42" i="45"/>
  <c r="L42" i="45"/>
  <c r="K42" i="45"/>
  <c r="J42" i="45"/>
  <c r="I42" i="45"/>
  <c r="H42" i="45"/>
  <c r="G42" i="45"/>
  <c r="F42" i="45"/>
  <c r="E42" i="45"/>
  <c r="D42" i="45"/>
  <c r="N41" i="45"/>
  <c r="O41" i="45" s="1"/>
  <c r="M40" i="45"/>
  <c r="L40" i="45"/>
  <c r="K40" i="45"/>
  <c r="J40" i="45"/>
  <c r="I40" i="45"/>
  <c r="H40" i="45"/>
  <c r="N40" i="45" s="1"/>
  <c r="O40" i="45" s="1"/>
  <c r="G40" i="45"/>
  <c r="F40" i="45"/>
  <c r="E40" i="45"/>
  <c r="D40" i="45"/>
  <c r="N39" i="45"/>
  <c r="O39" i="45" s="1"/>
  <c r="N38" i="45"/>
  <c r="O38" i="45" s="1"/>
  <c r="N37" i="45"/>
  <c r="O37" i="45" s="1"/>
  <c r="N36" i="45"/>
  <c r="O36" i="45"/>
  <c r="N35" i="45"/>
  <c r="O35" i="45" s="1"/>
  <c r="M34" i="45"/>
  <c r="L34" i="45"/>
  <c r="K34" i="45"/>
  <c r="J34" i="45"/>
  <c r="J61" i="45" s="1"/>
  <c r="I34" i="45"/>
  <c r="H34" i="45"/>
  <c r="G34" i="45"/>
  <c r="F34" i="45"/>
  <c r="E34" i="45"/>
  <c r="D34" i="45"/>
  <c r="N34" i="45" s="1"/>
  <c r="O34" i="45" s="1"/>
  <c r="N33" i="45"/>
  <c r="O33" i="45" s="1"/>
  <c r="N32" i="45"/>
  <c r="O32" i="45" s="1"/>
  <c r="N31" i="45"/>
  <c r="O31" i="45" s="1"/>
  <c r="N30" i="45"/>
  <c r="O30" i="45" s="1"/>
  <c r="M29" i="45"/>
  <c r="L29" i="45"/>
  <c r="K29" i="45"/>
  <c r="J29" i="45"/>
  <c r="I29" i="45"/>
  <c r="H29" i="45"/>
  <c r="G29" i="45"/>
  <c r="F29" i="45"/>
  <c r="F61" i="45" s="1"/>
  <c r="E29" i="45"/>
  <c r="D29" i="45"/>
  <c r="N29" i="45" s="1"/>
  <c r="O29" i="45" s="1"/>
  <c r="N28" i="45"/>
  <c r="O28" i="45" s="1"/>
  <c r="N27" i="45"/>
  <c r="O27" i="45" s="1"/>
  <c r="M26" i="45"/>
  <c r="L26" i="45"/>
  <c r="K26" i="45"/>
  <c r="J26" i="45"/>
  <c r="I26" i="45"/>
  <c r="H26" i="45"/>
  <c r="G26" i="45"/>
  <c r="F26" i="45"/>
  <c r="E26" i="45"/>
  <c r="D26" i="45"/>
  <c r="N25" i="45"/>
  <c r="O25" i="45" s="1"/>
  <c r="N24" i="45"/>
  <c r="O24" i="45"/>
  <c r="M23" i="45"/>
  <c r="L23" i="45"/>
  <c r="K23" i="45"/>
  <c r="K61" i="45" s="1"/>
  <c r="J23" i="45"/>
  <c r="I23" i="45"/>
  <c r="H23" i="45"/>
  <c r="H61" i="45" s="1"/>
  <c r="G23" i="45"/>
  <c r="F23" i="45"/>
  <c r="E23" i="45"/>
  <c r="D23" i="45"/>
  <c r="N22" i="45"/>
  <c r="O22" i="45" s="1"/>
  <c r="N21" i="45"/>
  <c r="O21" i="45" s="1"/>
  <c r="N20" i="45"/>
  <c r="O20" i="45" s="1"/>
  <c r="M19" i="45"/>
  <c r="L19" i="45"/>
  <c r="K19" i="45"/>
  <c r="J19" i="45"/>
  <c r="I19" i="45"/>
  <c r="I61" i="45" s="1"/>
  <c r="H19" i="45"/>
  <c r="G19" i="45"/>
  <c r="F19" i="45"/>
  <c r="E19" i="45"/>
  <c r="D19" i="45"/>
  <c r="N19" i="45" s="1"/>
  <c r="O19" i="45" s="1"/>
  <c r="N18" i="45"/>
  <c r="O18" i="45" s="1"/>
  <c r="N17" i="45"/>
  <c r="O17" i="45" s="1"/>
  <c r="N16" i="45"/>
  <c r="O16" i="45" s="1"/>
  <c r="N15" i="45"/>
  <c r="O15" i="45" s="1"/>
  <c r="N14" i="45"/>
  <c r="O14" i="45"/>
  <c r="N13" i="45"/>
  <c r="O13" i="45" s="1"/>
  <c r="N12" i="45"/>
  <c r="O12" i="45" s="1"/>
  <c r="M11" i="45"/>
  <c r="L11" i="45"/>
  <c r="K11" i="45"/>
  <c r="J11" i="45"/>
  <c r="I11" i="45"/>
  <c r="H11" i="45"/>
  <c r="G11" i="45"/>
  <c r="F11" i="45"/>
  <c r="E11" i="45"/>
  <c r="E61" i="45" s="1"/>
  <c r="D11" i="45"/>
  <c r="N11" i="45" s="1"/>
  <c r="O11" i="45" s="1"/>
  <c r="N10" i="45"/>
  <c r="O10" i="45" s="1"/>
  <c r="N9" i="45"/>
  <c r="O9" i="45" s="1"/>
  <c r="N8" i="45"/>
  <c r="O8" i="45" s="1"/>
  <c r="N7" i="45"/>
  <c r="O7" i="45" s="1"/>
  <c r="N6" i="45"/>
  <c r="O6" i="45"/>
  <c r="M5" i="45"/>
  <c r="L5" i="45"/>
  <c r="K5" i="45"/>
  <c r="J5" i="45"/>
  <c r="I5" i="45"/>
  <c r="H5" i="45"/>
  <c r="G5" i="45"/>
  <c r="F5" i="45"/>
  <c r="E5" i="45"/>
  <c r="D5" i="45"/>
  <c r="D61" i="45" s="1"/>
  <c r="N54" i="44"/>
  <c r="O54" i="44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N40" i="44"/>
  <c r="O40" i="44" s="1"/>
  <c r="N39" i="44"/>
  <c r="O39" i="44" s="1"/>
  <c r="M38" i="44"/>
  <c r="L38" i="44"/>
  <c r="K38" i="44"/>
  <c r="J38" i="44"/>
  <c r="I38" i="44"/>
  <c r="H38" i="44"/>
  <c r="G38" i="44"/>
  <c r="F38" i="44"/>
  <c r="E38" i="44"/>
  <c r="N38" i="44" s="1"/>
  <c r="O38" i="44" s="1"/>
  <c r="D38" i="44"/>
  <c r="N37" i="44"/>
  <c r="O37" i="44" s="1"/>
  <c r="M36" i="44"/>
  <c r="L36" i="44"/>
  <c r="K36" i="44"/>
  <c r="J36" i="44"/>
  <c r="I36" i="44"/>
  <c r="H36" i="44"/>
  <c r="G36" i="44"/>
  <c r="F36" i="44"/>
  <c r="E36" i="44"/>
  <c r="D36" i="44"/>
  <c r="N35" i="44"/>
  <c r="O35" i="44" s="1"/>
  <c r="N34" i="44"/>
  <c r="O34" i="44" s="1"/>
  <c r="M33" i="44"/>
  <c r="L33" i="44"/>
  <c r="K33" i="44"/>
  <c r="J33" i="44"/>
  <c r="J55" i="44" s="1"/>
  <c r="I33" i="44"/>
  <c r="H33" i="44"/>
  <c r="N33" i="44" s="1"/>
  <c r="O33" i="44" s="1"/>
  <c r="G33" i="44"/>
  <c r="F33" i="44"/>
  <c r="E33" i="44"/>
  <c r="D33" i="44"/>
  <c r="N32" i="44"/>
  <c r="O32" i="44" s="1"/>
  <c r="N31" i="44"/>
  <c r="O31" i="44" s="1"/>
  <c r="N30" i="44"/>
  <c r="O30" i="44" s="1"/>
  <c r="M29" i="44"/>
  <c r="L29" i="44"/>
  <c r="K29" i="44"/>
  <c r="J29" i="44"/>
  <c r="I29" i="44"/>
  <c r="H29" i="44"/>
  <c r="G29" i="44"/>
  <c r="F29" i="44"/>
  <c r="E29" i="44"/>
  <c r="D29" i="44"/>
  <c r="N29" i="44" s="1"/>
  <c r="O29" i="44" s="1"/>
  <c r="N28" i="44"/>
  <c r="O28" i="44"/>
  <c r="N27" i="44"/>
  <c r="O27" i="44" s="1"/>
  <c r="M26" i="44"/>
  <c r="L26" i="44"/>
  <c r="K26" i="44"/>
  <c r="J26" i="44"/>
  <c r="I26" i="44"/>
  <c r="H26" i="44"/>
  <c r="G26" i="44"/>
  <c r="F26" i="44"/>
  <c r="E26" i="44"/>
  <c r="N26" i="44" s="1"/>
  <c r="O26" i="44" s="1"/>
  <c r="D26" i="44"/>
  <c r="N25" i="44"/>
  <c r="O25" i="44" s="1"/>
  <c r="M24" i="44"/>
  <c r="M55" i="44" s="1"/>
  <c r="L24" i="44"/>
  <c r="K24" i="44"/>
  <c r="K55" i="44" s="1"/>
  <c r="J24" i="44"/>
  <c r="I24" i="44"/>
  <c r="H24" i="44"/>
  <c r="H55" i="44" s="1"/>
  <c r="G24" i="44"/>
  <c r="F24" i="44"/>
  <c r="N24" i="44" s="1"/>
  <c r="O24" i="44" s="1"/>
  <c r="E24" i="44"/>
  <c r="D24" i="44"/>
  <c r="N23" i="44"/>
  <c r="O23" i="44" s="1"/>
  <c r="N22" i="44"/>
  <c r="O22" i="44" s="1"/>
  <c r="N21" i="44"/>
  <c r="O21" i="44" s="1"/>
  <c r="M20" i="44"/>
  <c r="L20" i="44"/>
  <c r="K20" i="44"/>
  <c r="J20" i="44"/>
  <c r="I20" i="44"/>
  <c r="H20" i="44"/>
  <c r="G20" i="44"/>
  <c r="F20" i="44"/>
  <c r="E20" i="44"/>
  <c r="E55" i="44" s="1"/>
  <c r="D20" i="44"/>
  <c r="N20" i="44" s="1"/>
  <c r="O20" i="44" s="1"/>
  <c r="N19" i="44"/>
  <c r="O19" i="44" s="1"/>
  <c r="N18" i="44"/>
  <c r="O18" i="44" s="1"/>
  <c r="N17" i="44"/>
  <c r="O17" i="44" s="1"/>
  <c r="N16" i="44"/>
  <c r="O16" i="44"/>
  <c r="N15" i="44"/>
  <c r="O15" i="44" s="1"/>
  <c r="N14" i="44"/>
  <c r="O14" i="44" s="1"/>
  <c r="N13" i="44"/>
  <c r="O13" i="44" s="1"/>
  <c r="M12" i="44"/>
  <c r="L12" i="44"/>
  <c r="K12" i="44"/>
  <c r="J12" i="44"/>
  <c r="I12" i="44"/>
  <c r="H12" i="44"/>
  <c r="G12" i="44"/>
  <c r="G55" i="44" s="1"/>
  <c r="F12" i="44"/>
  <c r="E12" i="44"/>
  <c r="D12" i="44"/>
  <c r="N11" i="44"/>
  <c r="O11" i="44" s="1"/>
  <c r="N10" i="44"/>
  <c r="O10" i="44" s="1"/>
  <c r="N9" i="44"/>
  <c r="O9" i="44" s="1"/>
  <c r="N8" i="44"/>
  <c r="O8" i="44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N58" i="43"/>
  <c r="O58" i="43" s="1"/>
  <c r="N57" i="43"/>
  <c r="O57" i="43" s="1"/>
  <c r="N56" i="43"/>
  <c r="O56" i="43" s="1"/>
  <c r="N55" i="43"/>
  <c r="O55" i="43" s="1"/>
  <c r="N54" i="43"/>
  <c r="O54" i="43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/>
  <c r="M41" i="43"/>
  <c r="L41" i="43"/>
  <c r="K41" i="43"/>
  <c r="J41" i="43"/>
  <c r="I41" i="43"/>
  <c r="H41" i="43"/>
  <c r="G41" i="43"/>
  <c r="F41" i="43"/>
  <c r="E41" i="43"/>
  <c r="D41" i="43"/>
  <c r="N40" i="43"/>
  <c r="O40" i="43" s="1"/>
  <c r="N39" i="43"/>
  <c r="O39" i="43" s="1"/>
  <c r="M38" i="43"/>
  <c r="L38" i="43"/>
  <c r="K38" i="43"/>
  <c r="J38" i="43"/>
  <c r="I38" i="43"/>
  <c r="H38" i="43"/>
  <c r="G38" i="43"/>
  <c r="F38" i="43"/>
  <c r="E38" i="43"/>
  <c r="D38" i="43"/>
  <c r="N37" i="43"/>
  <c r="O37" i="43" s="1"/>
  <c r="N36" i="43"/>
  <c r="O36" i="43" s="1"/>
  <c r="N35" i="43"/>
  <c r="O35" i="43" s="1"/>
  <c r="M34" i="43"/>
  <c r="L34" i="43"/>
  <c r="K34" i="43"/>
  <c r="J34" i="43"/>
  <c r="I34" i="43"/>
  <c r="H34" i="43"/>
  <c r="G34" i="43"/>
  <c r="F34" i="43"/>
  <c r="E34" i="43"/>
  <c r="D34" i="43"/>
  <c r="N33" i="43"/>
  <c r="O33" i="43" s="1"/>
  <c r="N32" i="43"/>
  <c r="O32" i="43" s="1"/>
  <c r="N31" i="43"/>
  <c r="O31" i="43" s="1"/>
  <c r="N30" i="43"/>
  <c r="O30" i="43" s="1"/>
  <c r="M29" i="43"/>
  <c r="L29" i="43"/>
  <c r="K29" i="43"/>
  <c r="J29" i="43"/>
  <c r="I29" i="43"/>
  <c r="H29" i="43"/>
  <c r="G29" i="43"/>
  <c r="F29" i="43"/>
  <c r="E29" i="43"/>
  <c r="N29" i="43" s="1"/>
  <c r="O29" i="43" s="1"/>
  <c r="D29" i="43"/>
  <c r="N28" i="43"/>
  <c r="O28" i="43" s="1"/>
  <c r="N27" i="43"/>
  <c r="O27" i="43" s="1"/>
  <c r="M26" i="43"/>
  <c r="L26" i="43"/>
  <c r="K26" i="43"/>
  <c r="J26" i="43"/>
  <c r="I26" i="43"/>
  <c r="H26" i="43"/>
  <c r="G26" i="43"/>
  <c r="F26" i="43"/>
  <c r="E26" i="43"/>
  <c r="D26" i="43"/>
  <c r="N25" i="43"/>
  <c r="O25" i="43" s="1"/>
  <c r="M24" i="43"/>
  <c r="L24" i="43"/>
  <c r="K24" i="43"/>
  <c r="K59" i="43" s="1"/>
  <c r="J24" i="43"/>
  <c r="J59" i="43" s="1"/>
  <c r="I24" i="43"/>
  <c r="H24" i="43"/>
  <c r="G24" i="43"/>
  <c r="F24" i="43"/>
  <c r="E24" i="43"/>
  <c r="D24" i="43"/>
  <c r="N24" i="43" s="1"/>
  <c r="O24" i="43" s="1"/>
  <c r="N23" i="43"/>
  <c r="O23" i="43" s="1"/>
  <c r="N22" i="43"/>
  <c r="O22" i="43" s="1"/>
  <c r="N21" i="43"/>
  <c r="O21" i="43" s="1"/>
  <c r="M20" i="43"/>
  <c r="L20" i="43"/>
  <c r="K20" i="43"/>
  <c r="J20" i="43"/>
  <c r="I20" i="43"/>
  <c r="I59" i="43" s="1"/>
  <c r="H20" i="43"/>
  <c r="G20" i="43"/>
  <c r="F20" i="43"/>
  <c r="E20" i="43"/>
  <c r="D20" i="43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N13" i="43"/>
  <c r="O13" i="43" s="1"/>
  <c r="M12" i="43"/>
  <c r="L12" i="43"/>
  <c r="K12" i="43"/>
  <c r="J12" i="43"/>
  <c r="I12" i="43"/>
  <c r="H12" i="43"/>
  <c r="H59" i="43" s="1"/>
  <c r="G12" i="43"/>
  <c r="F12" i="43"/>
  <c r="F59" i="43" s="1"/>
  <c r="E12" i="43"/>
  <c r="D12" i="43"/>
  <c r="N12" i="43" s="1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L59" i="43" s="1"/>
  <c r="K5" i="43"/>
  <c r="J5" i="43"/>
  <c r="I5" i="43"/>
  <c r="H5" i="43"/>
  <c r="G5" i="43"/>
  <c r="F5" i="43"/>
  <c r="E5" i="43"/>
  <c r="E59" i="43" s="1"/>
  <c r="D5" i="43"/>
  <c r="D59" i="43" s="1"/>
  <c r="E29" i="39"/>
  <c r="N29" i="39" s="1"/>
  <c r="O29" i="39" s="1"/>
  <c r="F29" i="39"/>
  <c r="G29" i="39"/>
  <c r="H29" i="39"/>
  <c r="I29" i="39"/>
  <c r="J29" i="39"/>
  <c r="K29" i="39"/>
  <c r="L29" i="39"/>
  <c r="M29" i="39"/>
  <c r="D29" i="39"/>
  <c r="N30" i="39"/>
  <c r="O30" i="39" s="1"/>
  <c r="N54" i="42"/>
  <c r="O54" i="42" s="1"/>
  <c r="N53" i="42"/>
  <c r="O53" i="42" s="1"/>
  <c r="N52" i="42"/>
  <c r="O52" i="42" s="1"/>
  <c r="N51" i="42"/>
  <c r="O51" i="42" s="1"/>
  <c r="N50" i="42"/>
  <c r="O50" i="42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/>
  <c r="N43" i="42"/>
  <c r="O43" i="42" s="1"/>
  <c r="N42" i="42"/>
  <c r="O42" i="42" s="1"/>
  <c r="N41" i="42"/>
  <c r="O41" i="42" s="1"/>
  <c r="N40" i="42"/>
  <c r="O40" i="42" s="1"/>
  <c r="N39" i="42"/>
  <c r="O39" i="42" s="1"/>
  <c r="N38" i="42"/>
  <c r="O38" i="42"/>
  <c r="N37" i="42"/>
  <c r="O37" i="42" s="1"/>
  <c r="M36" i="42"/>
  <c r="L36" i="42"/>
  <c r="K36" i="42"/>
  <c r="J36" i="42"/>
  <c r="I36" i="42"/>
  <c r="H36" i="42"/>
  <c r="G36" i="42"/>
  <c r="F36" i="42"/>
  <c r="E36" i="42"/>
  <c r="D36" i="42"/>
  <c r="N35" i="42"/>
  <c r="O35" i="42" s="1"/>
  <c r="M34" i="42"/>
  <c r="L34" i="42"/>
  <c r="K34" i="42"/>
  <c r="J34" i="42"/>
  <c r="I34" i="42"/>
  <c r="H34" i="42"/>
  <c r="G34" i="42"/>
  <c r="F34" i="42"/>
  <c r="E34" i="42"/>
  <c r="N34" i="42" s="1"/>
  <c r="O34" i="42" s="1"/>
  <c r="D34" i="42"/>
  <c r="N33" i="42"/>
  <c r="O33" i="42" s="1"/>
  <c r="N32" i="42"/>
  <c r="O32" i="42" s="1"/>
  <c r="M31" i="42"/>
  <c r="L31" i="42"/>
  <c r="K31" i="42"/>
  <c r="J31" i="42"/>
  <c r="I31" i="42"/>
  <c r="H31" i="42"/>
  <c r="G31" i="42"/>
  <c r="F31" i="42"/>
  <c r="E31" i="42"/>
  <c r="D31" i="42"/>
  <c r="N31" i="42" s="1"/>
  <c r="O31" i="42" s="1"/>
  <c r="N30" i="42"/>
  <c r="O30" i="42" s="1"/>
  <c r="N29" i="42"/>
  <c r="O29" i="42" s="1"/>
  <c r="N28" i="42"/>
  <c r="O28" i="42" s="1"/>
  <c r="M27" i="42"/>
  <c r="L27" i="42"/>
  <c r="K27" i="42"/>
  <c r="J27" i="42"/>
  <c r="I27" i="42"/>
  <c r="H27" i="42"/>
  <c r="G27" i="42"/>
  <c r="F27" i="42"/>
  <c r="E27" i="42"/>
  <c r="D27" i="42"/>
  <c r="N26" i="42"/>
  <c r="O26" i="42" s="1"/>
  <c r="N25" i="42"/>
  <c r="O25" i="42" s="1"/>
  <c r="M24" i="42"/>
  <c r="L24" i="42"/>
  <c r="K24" i="42"/>
  <c r="J24" i="42"/>
  <c r="I24" i="42"/>
  <c r="H24" i="42"/>
  <c r="G24" i="42"/>
  <c r="G55" i="42" s="1"/>
  <c r="F24" i="42"/>
  <c r="E24" i="42"/>
  <c r="D24" i="42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1" i="42"/>
  <c r="O21" i="42" s="1"/>
  <c r="N20" i="42"/>
  <c r="O20" i="42"/>
  <c r="M19" i="42"/>
  <c r="L19" i="42"/>
  <c r="K19" i="42"/>
  <c r="K55" i="42" s="1"/>
  <c r="J19" i="42"/>
  <c r="I19" i="42"/>
  <c r="H19" i="42"/>
  <c r="G19" i="42"/>
  <c r="F19" i="42"/>
  <c r="E19" i="42"/>
  <c r="D19" i="42"/>
  <c r="N18" i="42"/>
  <c r="O18" i="42" s="1"/>
  <c r="N17" i="42"/>
  <c r="O17" i="42" s="1"/>
  <c r="N16" i="42"/>
  <c r="O16" i="42" s="1"/>
  <c r="N15" i="42"/>
  <c r="O15" i="42" s="1"/>
  <c r="N14" i="42"/>
  <c r="O14" i="42" s="1"/>
  <c r="N13" i="42"/>
  <c r="O13" i="42" s="1"/>
  <c r="N12" i="42"/>
  <c r="O12" i="42" s="1"/>
  <c r="M11" i="42"/>
  <c r="L11" i="42"/>
  <c r="L55" i="42" s="1"/>
  <c r="K11" i="42"/>
  <c r="J11" i="42"/>
  <c r="I11" i="42"/>
  <c r="H11" i="42"/>
  <c r="N11" i="42" s="1"/>
  <c r="O11" i="42" s="1"/>
  <c r="G11" i="42"/>
  <c r="F11" i="42"/>
  <c r="E11" i="42"/>
  <c r="D11" i="42"/>
  <c r="N10" i="42"/>
  <c r="O10" i="42" s="1"/>
  <c r="N9" i="42"/>
  <c r="O9" i="42" s="1"/>
  <c r="N8" i="42"/>
  <c r="O8" i="42" s="1"/>
  <c r="N7" i="42"/>
  <c r="O7" i="42" s="1"/>
  <c r="N6" i="42"/>
  <c r="O6" i="42" s="1"/>
  <c r="M5" i="42"/>
  <c r="M55" i="42" s="1"/>
  <c r="L5" i="42"/>
  <c r="K5" i="42"/>
  <c r="J5" i="42"/>
  <c r="J55" i="42" s="1"/>
  <c r="I5" i="42"/>
  <c r="I55" i="42" s="1"/>
  <c r="H5" i="42"/>
  <c r="H55" i="42" s="1"/>
  <c r="G5" i="42"/>
  <c r="F5" i="42"/>
  <c r="F55" i="42" s="1"/>
  <c r="E5" i="42"/>
  <c r="D5" i="42"/>
  <c r="D55" i="42" s="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 s="1"/>
  <c r="N46" i="41"/>
  <c r="O46" i="41" s="1"/>
  <c r="N45" i="41"/>
  <c r="O45" i="41" s="1"/>
  <c r="N44" i="41"/>
  <c r="O44" i="41" s="1"/>
  <c r="M43" i="41"/>
  <c r="L43" i="41"/>
  <c r="K43" i="41"/>
  <c r="J43" i="41"/>
  <c r="I43" i="41"/>
  <c r="H43" i="41"/>
  <c r="G43" i="41"/>
  <c r="F43" i="41"/>
  <c r="E43" i="41"/>
  <c r="N43" i="41" s="1"/>
  <c r="O43" i="41" s="1"/>
  <c r="D43" i="41"/>
  <c r="N42" i="41"/>
  <c r="O42" i="41" s="1"/>
  <c r="N41" i="41"/>
  <c r="O41" i="41" s="1"/>
  <c r="N40" i="41"/>
  <c r="O40" i="41" s="1"/>
  <c r="M39" i="41"/>
  <c r="L39" i="41"/>
  <c r="K39" i="41"/>
  <c r="J39" i="41"/>
  <c r="I39" i="41"/>
  <c r="H39" i="41"/>
  <c r="G39" i="41"/>
  <c r="F39" i="41"/>
  <c r="E39" i="41"/>
  <c r="D39" i="41"/>
  <c r="N39" i="41" s="1"/>
  <c r="O39" i="41" s="1"/>
  <c r="N38" i="41"/>
  <c r="O38" i="41" s="1"/>
  <c r="N37" i="41"/>
  <c r="O37" i="41" s="1"/>
  <c r="M36" i="41"/>
  <c r="L36" i="41"/>
  <c r="K36" i="41"/>
  <c r="J36" i="41"/>
  <c r="I36" i="41"/>
  <c r="H36" i="41"/>
  <c r="G36" i="41"/>
  <c r="F36" i="41"/>
  <c r="E36" i="41"/>
  <c r="D36" i="41"/>
  <c r="N35" i="41"/>
  <c r="O35" i="41" s="1"/>
  <c r="N34" i="41"/>
  <c r="O34" i="41" s="1"/>
  <c r="N33" i="41"/>
  <c r="O33" i="41" s="1"/>
  <c r="M32" i="41"/>
  <c r="L32" i="41"/>
  <c r="K32" i="41"/>
  <c r="J32" i="41"/>
  <c r="I32" i="41"/>
  <c r="I61" i="41" s="1"/>
  <c r="H32" i="41"/>
  <c r="H61" i="41" s="1"/>
  <c r="G32" i="41"/>
  <c r="F32" i="41"/>
  <c r="E32" i="41"/>
  <c r="D32" i="41"/>
  <c r="N31" i="41"/>
  <c r="O31" i="41" s="1"/>
  <c r="N30" i="41"/>
  <c r="O30" i="41" s="1"/>
  <c r="N29" i="41"/>
  <c r="O29" i="41" s="1"/>
  <c r="M28" i="41"/>
  <c r="L28" i="41"/>
  <c r="K28" i="41"/>
  <c r="J28" i="41"/>
  <c r="I28" i="41"/>
  <c r="H28" i="41"/>
  <c r="G28" i="41"/>
  <c r="F28" i="41"/>
  <c r="E28" i="41"/>
  <c r="D28" i="41"/>
  <c r="N28" i="41" s="1"/>
  <c r="O28" i="41" s="1"/>
  <c r="N27" i="41"/>
  <c r="O27" i="41" s="1"/>
  <c r="N26" i="41"/>
  <c r="O26" i="41" s="1"/>
  <c r="M25" i="41"/>
  <c r="N25" i="41" s="1"/>
  <c r="O25" i="41" s="1"/>
  <c r="L25" i="41"/>
  <c r="K25" i="41"/>
  <c r="J25" i="41"/>
  <c r="I25" i="41"/>
  <c r="H25" i="41"/>
  <c r="G25" i="41"/>
  <c r="F25" i="41"/>
  <c r="E25" i="41"/>
  <c r="D25" i="41"/>
  <c r="N24" i="41"/>
  <c r="O24" i="41" s="1"/>
  <c r="N23" i="41"/>
  <c r="O23" i="41" s="1"/>
  <c r="N22" i="41"/>
  <c r="O22" i="41" s="1"/>
  <c r="M21" i="41"/>
  <c r="L21" i="41"/>
  <c r="L61" i="41" s="1"/>
  <c r="K21" i="41"/>
  <c r="J21" i="41"/>
  <c r="J61" i="41" s="1"/>
  <c r="I21" i="41"/>
  <c r="H21" i="41"/>
  <c r="G21" i="41"/>
  <c r="F21" i="41"/>
  <c r="F61" i="41" s="1"/>
  <c r="E21" i="41"/>
  <c r="D21" i="4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 s="1"/>
  <c r="N14" i="41"/>
  <c r="O14" i="41" s="1"/>
  <c r="M13" i="41"/>
  <c r="L13" i="41"/>
  <c r="K13" i="41"/>
  <c r="K61" i="41" s="1"/>
  <c r="J13" i="41"/>
  <c r="I13" i="41"/>
  <c r="H13" i="41"/>
  <c r="G13" i="41"/>
  <c r="F13" i="41"/>
  <c r="E13" i="41"/>
  <c r="E61" i="41" s="1"/>
  <c r="D13" i="41"/>
  <c r="D61" i="41" s="1"/>
  <c r="N12" i="41"/>
  <c r="O12" i="41" s="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F5" i="41"/>
  <c r="E5" i="41"/>
  <c r="D5" i="41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 s="1"/>
  <c r="N39" i="40"/>
  <c r="O39" i="40" s="1"/>
  <c r="N38" i="40"/>
  <c r="O38" i="40" s="1"/>
  <c r="N37" i="40"/>
  <c r="O37" i="40" s="1"/>
  <c r="N36" i="40"/>
  <c r="O36" i="40" s="1"/>
  <c r="M35" i="40"/>
  <c r="L35" i="40"/>
  <c r="K35" i="40"/>
  <c r="J35" i="40"/>
  <c r="I35" i="40"/>
  <c r="H35" i="40"/>
  <c r="G35" i="40"/>
  <c r="F35" i="40"/>
  <c r="E35" i="40"/>
  <c r="D35" i="40"/>
  <c r="N35" i="40" s="1"/>
  <c r="O35" i="40" s="1"/>
  <c r="N34" i="40"/>
  <c r="O34" i="40" s="1"/>
  <c r="M33" i="40"/>
  <c r="L33" i="40"/>
  <c r="K33" i="40"/>
  <c r="J33" i="40"/>
  <c r="I33" i="40"/>
  <c r="H33" i="40"/>
  <c r="G33" i="40"/>
  <c r="F33" i="40"/>
  <c r="E33" i="40"/>
  <c r="D33" i="40"/>
  <c r="N32" i="40"/>
  <c r="O32" i="40" s="1"/>
  <c r="N31" i="40"/>
  <c r="O31" i="40" s="1"/>
  <c r="M30" i="40"/>
  <c r="L30" i="40"/>
  <c r="K30" i="40"/>
  <c r="J30" i="40"/>
  <c r="I30" i="40"/>
  <c r="H30" i="40"/>
  <c r="G30" i="40"/>
  <c r="F30" i="40"/>
  <c r="E30" i="40"/>
  <c r="D30" i="40"/>
  <c r="N29" i="40"/>
  <c r="O29" i="40" s="1"/>
  <c r="N28" i="40"/>
  <c r="O28" i="40" s="1"/>
  <c r="M27" i="40"/>
  <c r="L27" i="40"/>
  <c r="K27" i="40"/>
  <c r="J27" i="40"/>
  <c r="I27" i="40"/>
  <c r="H27" i="40"/>
  <c r="G27" i="40"/>
  <c r="F27" i="40"/>
  <c r="E27" i="40"/>
  <c r="D27" i="40"/>
  <c r="N26" i="40"/>
  <c r="O26" i="40" s="1"/>
  <c r="N25" i="40"/>
  <c r="O25" i="40" s="1"/>
  <c r="M24" i="40"/>
  <c r="L24" i="40"/>
  <c r="K24" i="40"/>
  <c r="J24" i="40"/>
  <c r="I24" i="40"/>
  <c r="H24" i="40"/>
  <c r="G24" i="40"/>
  <c r="F24" i="40"/>
  <c r="E24" i="40"/>
  <c r="D24" i="40"/>
  <c r="N24" i="40" s="1"/>
  <c r="O24" i="40" s="1"/>
  <c r="N23" i="40"/>
  <c r="O23" i="40" s="1"/>
  <c r="M22" i="40"/>
  <c r="L22" i="40"/>
  <c r="K22" i="40"/>
  <c r="J22" i="40"/>
  <c r="I22" i="40"/>
  <c r="H22" i="40"/>
  <c r="G22" i="40"/>
  <c r="N22" i="40" s="1"/>
  <c r="O22" i="40" s="1"/>
  <c r="F22" i="40"/>
  <c r="E22" i="40"/>
  <c r="D22" i="40"/>
  <c r="N21" i="40"/>
  <c r="O21" i="40" s="1"/>
  <c r="N20" i="40"/>
  <c r="O20" i="40" s="1"/>
  <c r="M19" i="40"/>
  <c r="L19" i="40"/>
  <c r="L54" i="40" s="1"/>
  <c r="K19" i="40"/>
  <c r="J19" i="40"/>
  <c r="I19" i="40"/>
  <c r="I54" i="40" s="1"/>
  <c r="H19" i="40"/>
  <c r="G19" i="40"/>
  <c r="F19" i="40"/>
  <c r="E19" i="40"/>
  <c r="D19" i="40"/>
  <c r="N19" i="40" s="1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N13" i="40"/>
  <c r="O13" i="40"/>
  <c r="N12" i="40"/>
  <c r="O12" i="40" s="1"/>
  <c r="M11" i="40"/>
  <c r="M54" i="40" s="1"/>
  <c r="L11" i="40"/>
  <c r="K11" i="40"/>
  <c r="J11" i="40"/>
  <c r="I11" i="40"/>
  <c r="H11" i="40"/>
  <c r="H54" i="40" s="1"/>
  <c r="G11" i="40"/>
  <c r="G54" i="40" s="1"/>
  <c r="F11" i="40"/>
  <c r="F54" i="40" s="1"/>
  <c r="E11" i="40"/>
  <c r="E54" i="40" s="1"/>
  <c r="D11" i="40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D5" i="40"/>
  <c r="N55" i="39"/>
  <c r="O55" i="39" s="1"/>
  <c r="N54" i="39"/>
  <c r="O54" i="39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 s="1"/>
  <c r="N43" i="39"/>
  <c r="O43" i="39" s="1"/>
  <c r="N42" i="39"/>
  <c r="O42" i="39" s="1"/>
  <c r="N41" i="39"/>
  <c r="O41" i="39" s="1"/>
  <c r="N40" i="39"/>
  <c r="O40" i="39" s="1"/>
  <c r="N39" i="39"/>
  <c r="O39" i="39" s="1"/>
  <c r="M38" i="39"/>
  <c r="L38" i="39"/>
  <c r="K38" i="39"/>
  <c r="J38" i="39"/>
  <c r="I38" i="39"/>
  <c r="H38" i="39"/>
  <c r="G38" i="39"/>
  <c r="F38" i="39"/>
  <c r="E38" i="39"/>
  <c r="N38" i="39" s="1"/>
  <c r="O38" i="39" s="1"/>
  <c r="D38" i="39"/>
  <c r="N37" i="39"/>
  <c r="O37" i="39" s="1"/>
  <c r="N36" i="39"/>
  <c r="O36" i="39" s="1"/>
  <c r="M35" i="39"/>
  <c r="L35" i="39"/>
  <c r="K35" i="39"/>
  <c r="J35" i="39"/>
  <c r="I35" i="39"/>
  <c r="H35" i="39"/>
  <c r="G35" i="39"/>
  <c r="F35" i="39"/>
  <c r="E35" i="39"/>
  <c r="D35" i="39"/>
  <c r="N34" i="39"/>
  <c r="O34" i="39" s="1"/>
  <c r="N33" i="39"/>
  <c r="O33" i="39" s="1"/>
  <c r="M32" i="39"/>
  <c r="L32" i="39"/>
  <c r="K32" i="39"/>
  <c r="J32" i="39"/>
  <c r="I32" i="39"/>
  <c r="H32" i="39"/>
  <c r="G32" i="39"/>
  <c r="F32" i="39"/>
  <c r="E32" i="39"/>
  <c r="D32" i="39"/>
  <c r="N31" i="39"/>
  <c r="O31" i="39" s="1"/>
  <c r="N28" i="39"/>
  <c r="O28" i="39" s="1"/>
  <c r="N27" i="39"/>
  <c r="O27" i="39" s="1"/>
  <c r="M26" i="39"/>
  <c r="L26" i="39"/>
  <c r="K26" i="39"/>
  <c r="J26" i="39"/>
  <c r="I26" i="39"/>
  <c r="H26" i="39"/>
  <c r="G26" i="39"/>
  <c r="F26" i="39"/>
  <c r="E26" i="39"/>
  <c r="D26" i="39"/>
  <c r="N25" i="39"/>
  <c r="O25" i="39" s="1"/>
  <c r="N24" i="39"/>
  <c r="O24" i="39" s="1"/>
  <c r="M23" i="39"/>
  <c r="L23" i="39"/>
  <c r="K23" i="39"/>
  <c r="J23" i="39"/>
  <c r="I23" i="39"/>
  <c r="H23" i="39"/>
  <c r="G23" i="39"/>
  <c r="F23" i="39"/>
  <c r="E23" i="39"/>
  <c r="D23" i="39"/>
  <c r="N23" i="39" s="1"/>
  <c r="O23" i="39" s="1"/>
  <c r="N22" i="39"/>
  <c r="O22" i="39" s="1"/>
  <c r="N21" i="39"/>
  <c r="O21" i="39" s="1"/>
  <c r="N20" i="39"/>
  <c r="O20" i="39" s="1"/>
  <c r="M19" i="39"/>
  <c r="L19" i="39"/>
  <c r="K19" i="39"/>
  <c r="J19" i="39"/>
  <c r="I19" i="39"/>
  <c r="H19" i="39"/>
  <c r="G19" i="39"/>
  <c r="N19" i="39" s="1"/>
  <c r="O19" i="39" s="1"/>
  <c r="F19" i="39"/>
  <c r="E19" i="39"/>
  <c r="D19" i="39"/>
  <c r="N18" i="39"/>
  <c r="O18" i="39" s="1"/>
  <c r="N17" i="39"/>
  <c r="O17" i="39" s="1"/>
  <c r="N16" i="39"/>
  <c r="O16" i="39" s="1"/>
  <c r="N15" i="39"/>
  <c r="O15" i="39" s="1"/>
  <c r="N14" i="39"/>
  <c r="O14" i="39" s="1"/>
  <c r="N13" i="39"/>
  <c r="O13" i="39" s="1"/>
  <c r="M12" i="39"/>
  <c r="L12" i="39"/>
  <c r="K12" i="39"/>
  <c r="J12" i="39"/>
  <c r="J56" i="39" s="1"/>
  <c r="I12" i="39"/>
  <c r="H12" i="39"/>
  <c r="H56" i="39" s="1"/>
  <c r="G12" i="39"/>
  <c r="F12" i="39"/>
  <c r="E12" i="39"/>
  <c r="D12" i="39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L56" i="39" s="1"/>
  <c r="K5" i="39"/>
  <c r="J5" i="39"/>
  <c r="I5" i="39"/>
  <c r="I56" i="39" s="1"/>
  <c r="H5" i="39"/>
  <c r="G5" i="39"/>
  <c r="G56" i="39" s="1"/>
  <c r="F5" i="39"/>
  <c r="F56" i="39" s="1"/>
  <c r="E5" i="39"/>
  <c r="D5" i="39"/>
  <c r="N5" i="39" s="1"/>
  <c r="O5" i="39" s="1"/>
  <c r="N59" i="38"/>
  <c r="O59" i="38" s="1"/>
  <c r="N58" i="38"/>
  <c r="O58" i="38"/>
  <c r="N57" i="38"/>
  <c r="O57" i="38"/>
  <c r="N56" i="38"/>
  <c r="O56" i="38"/>
  <c r="N55" i="38"/>
  <c r="O55" i="38"/>
  <c r="N54" i="38"/>
  <c r="O54" i="38" s="1"/>
  <c r="N53" i="38"/>
  <c r="O53" i="38" s="1"/>
  <c r="N52" i="38"/>
  <c r="O52" i="38" s="1"/>
  <c r="N51" i="38"/>
  <c r="O51" i="38" s="1"/>
  <c r="N50" i="38"/>
  <c r="O50" i="38"/>
  <c r="N49" i="38"/>
  <c r="O49" i="38"/>
  <c r="N48" i="38"/>
  <c r="O48" i="38"/>
  <c r="N47" i="38"/>
  <c r="O47" i="38" s="1"/>
  <c r="N46" i="38"/>
  <c r="O46" i="38"/>
  <c r="N45" i="38"/>
  <c r="O45" i="38"/>
  <c r="N44" i="38"/>
  <c r="O44" i="38" s="1"/>
  <c r="N43" i="38"/>
  <c r="O43" i="38"/>
  <c r="N42" i="38"/>
  <c r="O42" i="38"/>
  <c r="M41" i="38"/>
  <c r="L41" i="38"/>
  <c r="K41" i="38"/>
  <c r="J41" i="38"/>
  <c r="I41" i="38"/>
  <c r="H41" i="38"/>
  <c r="G41" i="38"/>
  <c r="F41" i="38"/>
  <c r="E41" i="38"/>
  <c r="D41" i="38"/>
  <c r="N40" i="38"/>
  <c r="O40" i="38" s="1"/>
  <c r="N39" i="38"/>
  <c r="O39" i="38"/>
  <c r="N38" i="38"/>
  <c r="O38" i="38"/>
  <c r="M37" i="38"/>
  <c r="L37" i="38"/>
  <c r="K37" i="38"/>
  <c r="J37" i="38"/>
  <c r="I37" i="38"/>
  <c r="H37" i="38"/>
  <c r="G37" i="38"/>
  <c r="F37" i="38"/>
  <c r="E37" i="38"/>
  <c r="D37" i="38"/>
  <c r="N37" i="38" s="1"/>
  <c r="O37" i="38" s="1"/>
  <c r="N36" i="38"/>
  <c r="O36" i="38" s="1"/>
  <c r="N35" i="38"/>
  <c r="O35" i="38"/>
  <c r="M34" i="38"/>
  <c r="L34" i="38"/>
  <c r="K34" i="38"/>
  <c r="J34" i="38"/>
  <c r="I34" i="38"/>
  <c r="N34" i="38" s="1"/>
  <c r="O34" i="38" s="1"/>
  <c r="H34" i="38"/>
  <c r="G34" i="38"/>
  <c r="F34" i="38"/>
  <c r="E34" i="38"/>
  <c r="D34" i="38"/>
  <c r="N33" i="38"/>
  <c r="O33" i="38"/>
  <c r="N32" i="38"/>
  <c r="O32" i="38" s="1"/>
  <c r="N31" i="38"/>
  <c r="O31" i="38" s="1"/>
  <c r="M30" i="38"/>
  <c r="L30" i="38"/>
  <c r="K30" i="38"/>
  <c r="J30" i="38"/>
  <c r="I30" i="38"/>
  <c r="H30" i="38"/>
  <c r="G30" i="38"/>
  <c r="F30" i="38"/>
  <c r="E30" i="38"/>
  <c r="E60" i="38" s="1"/>
  <c r="D30" i="38"/>
  <c r="N30" i="38" s="1"/>
  <c r="O30" i="38" s="1"/>
  <c r="N29" i="38"/>
  <c r="O29" i="38"/>
  <c r="N28" i="38"/>
  <c r="O28" i="38"/>
  <c r="M27" i="38"/>
  <c r="L27" i="38"/>
  <c r="K27" i="38"/>
  <c r="J27" i="38"/>
  <c r="I27" i="38"/>
  <c r="H27" i="38"/>
  <c r="G27" i="38"/>
  <c r="F27" i="38"/>
  <c r="E27" i="38"/>
  <c r="D27" i="38"/>
  <c r="N27" i="38" s="1"/>
  <c r="O27" i="38" s="1"/>
  <c r="N26" i="38"/>
  <c r="O26" i="38" s="1"/>
  <c r="N25" i="38"/>
  <c r="O25" i="38"/>
  <c r="M24" i="38"/>
  <c r="M60" i="38" s="1"/>
  <c r="L24" i="38"/>
  <c r="K24" i="38"/>
  <c r="J24" i="38"/>
  <c r="I24" i="38"/>
  <c r="H24" i="38"/>
  <c r="G24" i="38"/>
  <c r="F24" i="38"/>
  <c r="E24" i="38"/>
  <c r="D24" i="38"/>
  <c r="D60" i="38" s="1"/>
  <c r="N23" i="38"/>
  <c r="O23" i="38" s="1"/>
  <c r="N22" i="38"/>
  <c r="O22" i="38" s="1"/>
  <c r="N21" i="38"/>
  <c r="O21" i="38"/>
  <c r="M20" i="38"/>
  <c r="L20" i="38"/>
  <c r="K20" i="38"/>
  <c r="J20" i="38"/>
  <c r="I20" i="38"/>
  <c r="H20" i="38"/>
  <c r="G20" i="38"/>
  <c r="F20" i="38"/>
  <c r="E20" i="38"/>
  <c r="D20" i="38"/>
  <c r="N19" i="38"/>
  <c r="O19" i="38" s="1"/>
  <c r="N18" i="38"/>
  <c r="O18" i="38" s="1"/>
  <c r="N17" i="38"/>
  <c r="O17" i="38"/>
  <c r="N16" i="38"/>
  <c r="O16" i="38" s="1"/>
  <c r="N15" i="38"/>
  <c r="O15" i="38" s="1"/>
  <c r="N14" i="38"/>
  <c r="O14" i="38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K60" i="38" s="1"/>
  <c r="J5" i="38"/>
  <c r="I5" i="38"/>
  <c r="I60" i="38" s="1"/>
  <c r="H5" i="38"/>
  <c r="H60" i="38" s="1"/>
  <c r="G5" i="38"/>
  <c r="G60" i="38" s="1"/>
  <c r="F5" i="38"/>
  <c r="N5" i="38" s="1"/>
  <c r="O5" i="38" s="1"/>
  <c r="E5" i="38"/>
  <c r="D5" i="38"/>
  <c r="N56" i="37"/>
  <c r="O56" i="37" s="1"/>
  <c r="N55" i="37"/>
  <c r="O55" i="37"/>
  <c r="N54" i="37"/>
  <c r="O54" i="37" s="1"/>
  <c r="N53" i="37"/>
  <c r="O53" i="37" s="1"/>
  <c r="N52" i="37"/>
  <c r="O52" i="37" s="1"/>
  <c r="N51" i="37"/>
  <c r="O51" i="37" s="1"/>
  <c r="N50" i="37"/>
  <c r="O50" i="37" s="1"/>
  <c r="N49" i="37"/>
  <c r="O49" i="37"/>
  <c r="N48" i="37"/>
  <c r="O48" i="37" s="1"/>
  <c r="N47" i="37"/>
  <c r="O47" i="37"/>
  <c r="N46" i="37"/>
  <c r="O46" i="37" s="1"/>
  <c r="N45" i="37"/>
  <c r="O45" i="37" s="1"/>
  <c r="N44" i="37"/>
  <c r="O44" i="37" s="1"/>
  <c r="N43" i="37"/>
  <c r="O43" i="37" s="1"/>
  <c r="N42" i="37"/>
  <c r="O42" i="37" s="1"/>
  <c r="N41" i="37"/>
  <c r="O41" i="37"/>
  <c r="N40" i="37"/>
  <c r="O40" i="37" s="1"/>
  <c r="N39" i="37"/>
  <c r="O39" i="37" s="1"/>
  <c r="M38" i="37"/>
  <c r="L38" i="37"/>
  <c r="K38" i="37"/>
  <c r="J38" i="37"/>
  <c r="I38" i="37"/>
  <c r="H38" i="37"/>
  <c r="G38" i="37"/>
  <c r="F38" i="37"/>
  <c r="E38" i="37"/>
  <c r="D38" i="37"/>
  <c r="N38" i="37" s="1"/>
  <c r="O38" i="37" s="1"/>
  <c r="N37" i="37"/>
  <c r="O37" i="37" s="1"/>
  <c r="M36" i="37"/>
  <c r="L36" i="37"/>
  <c r="K36" i="37"/>
  <c r="J36" i="37"/>
  <c r="I36" i="37"/>
  <c r="H36" i="37"/>
  <c r="G36" i="37"/>
  <c r="F36" i="37"/>
  <c r="E36" i="37"/>
  <c r="D36" i="37"/>
  <c r="N35" i="37"/>
  <c r="O35" i="37" s="1"/>
  <c r="N34" i="37"/>
  <c r="O34" i="37" s="1"/>
  <c r="M33" i="37"/>
  <c r="L33" i="37"/>
  <c r="K33" i="37"/>
  <c r="J33" i="37"/>
  <c r="I33" i="37"/>
  <c r="H33" i="37"/>
  <c r="G33" i="37"/>
  <c r="F33" i="37"/>
  <c r="E33" i="37"/>
  <c r="D33" i="37"/>
  <c r="N32" i="37"/>
  <c r="O32" i="37" s="1"/>
  <c r="N31" i="37"/>
  <c r="O31" i="37" s="1"/>
  <c r="N30" i="37"/>
  <c r="O30" i="37" s="1"/>
  <c r="N29" i="37"/>
  <c r="O29" i="37" s="1"/>
  <c r="M28" i="37"/>
  <c r="L28" i="37"/>
  <c r="K28" i="37"/>
  <c r="J28" i="37"/>
  <c r="I28" i="37"/>
  <c r="H28" i="37"/>
  <c r="G28" i="37"/>
  <c r="F28" i="37"/>
  <c r="E28" i="37"/>
  <c r="D28" i="37"/>
  <c r="N27" i="37"/>
  <c r="O27" i="37" s="1"/>
  <c r="N26" i="37"/>
  <c r="O26" i="37" s="1"/>
  <c r="M25" i="37"/>
  <c r="L25" i="37"/>
  <c r="K25" i="37"/>
  <c r="J25" i="37"/>
  <c r="I25" i="37"/>
  <c r="H25" i="37"/>
  <c r="G25" i="37"/>
  <c r="F25" i="37"/>
  <c r="E25" i="37"/>
  <c r="D25" i="37"/>
  <c r="N25" i="37" s="1"/>
  <c r="O25" i="37" s="1"/>
  <c r="N24" i="37"/>
  <c r="O24" i="37" s="1"/>
  <c r="M23" i="37"/>
  <c r="L23" i="37"/>
  <c r="K23" i="37"/>
  <c r="J23" i="37"/>
  <c r="I23" i="37"/>
  <c r="H23" i="37"/>
  <c r="G23" i="37"/>
  <c r="G57" i="37" s="1"/>
  <c r="F23" i="37"/>
  <c r="E23" i="37"/>
  <c r="E57" i="37" s="1"/>
  <c r="D23" i="37"/>
  <c r="D57" i="37" s="1"/>
  <c r="N22" i="37"/>
  <c r="O22" i="37" s="1"/>
  <c r="N21" i="37"/>
  <c r="O21" i="37" s="1"/>
  <c r="N20" i="37"/>
  <c r="O20" i="37" s="1"/>
  <c r="M19" i="37"/>
  <c r="L19" i="37"/>
  <c r="K19" i="37"/>
  <c r="J19" i="37"/>
  <c r="I19" i="37"/>
  <c r="H19" i="37"/>
  <c r="G19" i="37"/>
  <c r="F19" i="37"/>
  <c r="E19" i="37"/>
  <c r="D19" i="37"/>
  <c r="N19" i="37" s="1"/>
  <c r="O19" i="37" s="1"/>
  <c r="N18" i="37"/>
  <c r="O18" i="37"/>
  <c r="N17" i="37"/>
  <c r="O17" i="37" s="1"/>
  <c r="N16" i="37"/>
  <c r="O16" i="37" s="1"/>
  <c r="N15" i="37"/>
  <c r="O15" i="37" s="1"/>
  <c r="N14" i="37"/>
  <c r="O14" i="37"/>
  <c r="N13" i="37"/>
  <c r="O13" i="37" s="1"/>
  <c r="N12" i="37"/>
  <c r="O12" i="37"/>
  <c r="M11" i="37"/>
  <c r="L11" i="37"/>
  <c r="K11" i="37"/>
  <c r="K57" i="37" s="1"/>
  <c r="J11" i="37"/>
  <c r="I11" i="37"/>
  <c r="I57" i="37" s="1"/>
  <c r="H11" i="37"/>
  <c r="G11" i="37"/>
  <c r="F11" i="37"/>
  <c r="E11" i="37"/>
  <c r="D11" i="37"/>
  <c r="N11" i="37" s="1"/>
  <c r="O11" i="37" s="1"/>
  <c r="N10" i="37"/>
  <c r="O10" i="37" s="1"/>
  <c r="N9" i="37"/>
  <c r="O9" i="37" s="1"/>
  <c r="N8" i="37"/>
  <c r="O8" i="37"/>
  <c r="N7" i="37"/>
  <c r="O7" i="37" s="1"/>
  <c r="N6" i="37"/>
  <c r="O6" i="37"/>
  <c r="M5" i="37"/>
  <c r="M57" i="37" s="1"/>
  <c r="L5" i="37"/>
  <c r="K5" i="37"/>
  <c r="J5" i="37"/>
  <c r="I5" i="37"/>
  <c r="H5" i="37"/>
  <c r="N5" i="37" s="1"/>
  <c r="O5" i="37" s="1"/>
  <c r="G5" i="37"/>
  <c r="F5" i="37"/>
  <c r="E5" i="37"/>
  <c r="D5" i="37"/>
  <c r="N54" i="36"/>
  <c r="O54" i="36" s="1"/>
  <c r="N53" i="36"/>
  <c r="O53" i="36" s="1"/>
  <c r="N52" i="36"/>
  <c r="O52" i="36" s="1"/>
  <c r="N51" i="36"/>
  <c r="O51" i="36" s="1"/>
  <c r="N50" i="36"/>
  <c r="O50" i="36"/>
  <c r="N49" i="36"/>
  <c r="O49" i="36" s="1"/>
  <c r="N48" i="36"/>
  <c r="O48" i="36"/>
  <c r="N47" i="36"/>
  <c r="O47" i="36" s="1"/>
  <c r="N46" i="36"/>
  <c r="O46" i="36" s="1"/>
  <c r="N45" i="36"/>
  <c r="O45" i="36" s="1"/>
  <c r="N44" i="36"/>
  <c r="O44" i="36"/>
  <c r="N43" i="36"/>
  <c r="O43" i="36" s="1"/>
  <c r="N42" i="36"/>
  <c r="O42" i="36"/>
  <c r="N41" i="36"/>
  <c r="O41" i="36" s="1"/>
  <c r="N40" i="36"/>
  <c r="O40" i="36" s="1"/>
  <c r="N39" i="36"/>
  <c r="O39" i="36" s="1"/>
  <c r="M38" i="36"/>
  <c r="L38" i="36"/>
  <c r="K38" i="36"/>
  <c r="J38" i="36"/>
  <c r="I38" i="36"/>
  <c r="H38" i="36"/>
  <c r="G38" i="36"/>
  <c r="F38" i="36"/>
  <c r="E38" i="36"/>
  <c r="D38" i="36"/>
  <c r="N38" i="36" s="1"/>
  <c r="O38" i="36" s="1"/>
  <c r="N37" i="36"/>
  <c r="O37" i="36"/>
  <c r="M36" i="36"/>
  <c r="L36" i="36"/>
  <c r="K36" i="36"/>
  <c r="J36" i="36"/>
  <c r="I36" i="36"/>
  <c r="H36" i="36"/>
  <c r="G36" i="36"/>
  <c r="F36" i="36"/>
  <c r="E36" i="36"/>
  <c r="D36" i="36"/>
  <c r="N36" i="36" s="1"/>
  <c r="O36" i="36" s="1"/>
  <c r="N35" i="36"/>
  <c r="O35" i="36" s="1"/>
  <c r="N34" i="36"/>
  <c r="O34" i="36"/>
  <c r="M33" i="36"/>
  <c r="L33" i="36"/>
  <c r="K33" i="36"/>
  <c r="J33" i="36"/>
  <c r="I33" i="36"/>
  <c r="H33" i="36"/>
  <c r="G33" i="36"/>
  <c r="F33" i="36"/>
  <c r="E33" i="36"/>
  <c r="D33" i="36"/>
  <c r="N32" i="36"/>
  <c r="O32" i="36" s="1"/>
  <c r="N31" i="36"/>
  <c r="O31" i="36" s="1"/>
  <c r="N30" i="36"/>
  <c r="O30" i="36"/>
  <c r="N29" i="36"/>
  <c r="O29" i="36" s="1"/>
  <c r="M28" i="36"/>
  <c r="L28" i="36"/>
  <c r="K28" i="36"/>
  <c r="J28" i="36"/>
  <c r="I28" i="36"/>
  <c r="H28" i="36"/>
  <c r="G28" i="36"/>
  <c r="F28" i="36"/>
  <c r="E28" i="36"/>
  <c r="D28" i="36"/>
  <c r="N27" i="36"/>
  <c r="O27" i="36" s="1"/>
  <c r="N26" i="36"/>
  <c r="O26" i="36"/>
  <c r="M25" i="36"/>
  <c r="L25" i="36"/>
  <c r="K25" i="36"/>
  <c r="J25" i="36"/>
  <c r="I25" i="36"/>
  <c r="H25" i="36"/>
  <c r="G25" i="36"/>
  <c r="F25" i="36"/>
  <c r="E25" i="36"/>
  <c r="D25" i="36"/>
  <c r="N24" i="36"/>
  <c r="O24" i="36" s="1"/>
  <c r="M23" i="36"/>
  <c r="L23" i="36"/>
  <c r="K23" i="36"/>
  <c r="J23" i="36"/>
  <c r="I23" i="36"/>
  <c r="H23" i="36"/>
  <c r="G23" i="36"/>
  <c r="F23" i="36"/>
  <c r="E23" i="36"/>
  <c r="D23" i="36"/>
  <c r="N23" i="36" s="1"/>
  <c r="O23" i="36" s="1"/>
  <c r="N22" i="36"/>
  <c r="O22" i="36" s="1"/>
  <c r="N21" i="36"/>
  <c r="O21" i="36"/>
  <c r="N20" i="36"/>
  <c r="O20" i="36" s="1"/>
  <c r="M19" i="36"/>
  <c r="L19" i="36"/>
  <c r="L55" i="36" s="1"/>
  <c r="K19" i="36"/>
  <c r="J19" i="36"/>
  <c r="I19" i="36"/>
  <c r="H19" i="36"/>
  <c r="G19" i="36"/>
  <c r="F19" i="36"/>
  <c r="E19" i="36"/>
  <c r="D19" i="36"/>
  <c r="N18" i="36"/>
  <c r="O18" i="36" s="1"/>
  <c r="N17" i="36"/>
  <c r="O17" i="36"/>
  <c r="N16" i="36"/>
  <c r="O16" i="36" s="1"/>
  <c r="N15" i="36"/>
  <c r="O15" i="36" s="1"/>
  <c r="N14" i="36"/>
  <c r="O14" i="36" s="1"/>
  <c r="N13" i="36"/>
  <c r="O13" i="36" s="1"/>
  <c r="N12" i="36"/>
  <c r="O12" i="36" s="1"/>
  <c r="M11" i="36"/>
  <c r="L11" i="36"/>
  <c r="K11" i="36"/>
  <c r="J11" i="36"/>
  <c r="I11" i="36"/>
  <c r="H11" i="36"/>
  <c r="G11" i="36"/>
  <c r="F11" i="36"/>
  <c r="E11" i="36"/>
  <c r="D11" i="36"/>
  <c r="N11" i="36" s="1"/>
  <c r="O11" i="36" s="1"/>
  <c r="N10" i="36"/>
  <c r="O10" i="36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H55" i="36" s="1"/>
  <c r="G5" i="36"/>
  <c r="F5" i="36"/>
  <c r="E5" i="36"/>
  <c r="E55" i="36" s="1"/>
  <c r="D5" i="36"/>
  <c r="D55" i="36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/>
  <c r="N50" i="35"/>
  <c r="O50" i="35" s="1"/>
  <c r="N49" i="35"/>
  <c r="O49" i="35" s="1"/>
  <c r="N48" i="35"/>
  <c r="O48" i="35" s="1"/>
  <c r="N47" i="35"/>
  <c r="O47" i="35"/>
  <c r="N46" i="35"/>
  <c r="O46" i="35" s="1"/>
  <c r="N45" i="35"/>
  <c r="O45" i="35"/>
  <c r="N44" i="35"/>
  <c r="O44" i="35" s="1"/>
  <c r="N43" i="35"/>
  <c r="O43" i="35" s="1"/>
  <c r="N42" i="35"/>
  <c r="O42" i="35" s="1"/>
  <c r="N41" i="35"/>
  <c r="O41" i="35"/>
  <c r="N40" i="35"/>
  <c r="O40" i="35" s="1"/>
  <c r="N39" i="35"/>
  <c r="O39" i="35"/>
  <c r="N38" i="35"/>
  <c r="O38" i="35" s="1"/>
  <c r="M37" i="35"/>
  <c r="L37" i="35"/>
  <c r="K37" i="35"/>
  <c r="J37" i="35"/>
  <c r="I37" i="35"/>
  <c r="H37" i="35"/>
  <c r="G37" i="35"/>
  <c r="F37" i="35"/>
  <c r="E37" i="35"/>
  <c r="D37" i="35"/>
  <c r="N37" i="35" s="1"/>
  <c r="O37" i="35" s="1"/>
  <c r="N36" i="35"/>
  <c r="O36" i="35" s="1"/>
  <c r="N35" i="35"/>
  <c r="O35" i="35" s="1"/>
  <c r="M34" i="35"/>
  <c r="L34" i="35"/>
  <c r="K34" i="35"/>
  <c r="J34" i="35"/>
  <c r="I34" i="35"/>
  <c r="H34" i="35"/>
  <c r="G34" i="35"/>
  <c r="F34" i="35"/>
  <c r="E34" i="35"/>
  <c r="D34" i="35"/>
  <c r="N33" i="35"/>
  <c r="O33" i="35" s="1"/>
  <c r="N32" i="35"/>
  <c r="O32" i="35" s="1"/>
  <c r="M31" i="35"/>
  <c r="L31" i="35"/>
  <c r="K31" i="35"/>
  <c r="J31" i="35"/>
  <c r="I31" i="35"/>
  <c r="H31" i="35"/>
  <c r="G31" i="35"/>
  <c r="F31" i="35"/>
  <c r="E31" i="35"/>
  <c r="D31" i="35"/>
  <c r="N30" i="35"/>
  <c r="O30" i="35" s="1"/>
  <c r="N29" i="35"/>
  <c r="O29" i="35"/>
  <c r="N28" i="35"/>
  <c r="O28" i="35" s="1"/>
  <c r="M27" i="35"/>
  <c r="L27" i="35"/>
  <c r="K27" i="35"/>
  <c r="J27" i="35"/>
  <c r="I27" i="35"/>
  <c r="H27" i="35"/>
  <c r="G27" i="35"/>
  <c r="F27" i="35"/>
  <c r="E27" i="35"/>
  <c r="D27" i="35"/>
  <c r="N27" i="35" s="1"/>
  <c r="O27" i="35" s="1"/>
  <c r="N26" i="35"/>
  <c r="O26" i="35" s="1"/>
  <c r="M25" i="35"/>
  <c r="L25" i="35"/>
  <c r="K25" i="35"/>
  <c r="J25" i="35"/>
  <c r="I25" i="35"/>
  <c r="H25" i="35"/>
  <c r="G25" i="35"/>
  <c r="F25" i="35"/>
  <c r="E25" i="35"/>
  <c r="D25" i="35"/>
  <c r="N24" i="35"/>
  <c r="O24" i="35"/>
  <c r="M23" i="35"/>
  <c r="L23" i="35"/>
  <c r="K23" i="35"/>
  <c r="J23" i="35"/>
  <c r="I23" i="35"/>
  <c r="H23" i="35"/>
  <c r="G23" i="35"/>
  <c r="F23" i="35"/>
  <c r="E23" i="35"/>
  <c r="D23" i="35"/>
  <c r="N23" i="35" s="1"/>
  <c r="O23" i="35" s="1"/>
  <c r="N22" i="35"/>
  <c r="O22" i="35" s="1"/>
  <c r="N21" i="35"/>
  <c r="O21" i="35" s="1"/>
  <c r="N20" i="35"/>
  <c r="O20" i="35"/>
  <c r="M19" i="35"/>
  <c r="L19" i="35"/>
  <c r="L59" i="35" s="1"/>
  <c r="K19" i="35"/>
  <c r="J19" i="35"/>
  <c r="I19" i="35"/>
  <c r="H19" i="35"/>
  <c r="G19" i="35"/>
  <c r="F19" i="35"/>
  <c r="E19" i="35"/>
  <c r="D19" i="35"/>
  <c r="N19" i="35" s="1"/>
  <c r="O19" i="35" s="1"/>
  <c r="N18" i="35"/>
  <c r="O18" i="35"/>
  <c r="N17" i="35"/>
  <c r="O17" i="35"/>
  <c r="N16" i="35"/>
  <c r="O16" i="35" s="1"/>
  <c r="N15" i="35"/>
  <c r="O15" i="35" s="1"/>
  <c r="N14" i="35"/>
  <c r="O14" i="35"/>
  <c r="N13" i="35"/>
  <c r="O13" i="35"/>
  <c r="M12" i="35"/>
  <c r="L12" i="35"/>
  <c r="K12" i="35"/>
  <c r="J12" i="35"/>
  <c r="I12" i="35"/>
  <c r="H12" i="35"/>
  <c r="G12" i="35"/>
  <c r="F12" i="35"/>
  <c r="E12" i="35"/>
  <c r="E59" i="35" s="1"/>
  <c r="D12" i="35"/>
  <c r="N12" i="35" s="1"/>
  <c r="O12" i="35" s="1"/>
  <c r="N11" i="35"/>
  <c r="O11" i="35" s="1"/>
  <c r="N10" i="35"/>
  <c r="O10" i="35" s="1"/>
  <c r="N9" i="35"/>
  <c r="O9" i="35" s="1"/>
  <c r="N8" i="35"/>
  <c r="O8" i="35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5" i="35" s="1"/>
  <c r="O5" i="35" s="1"/>
  <c r="N59" i="34"/>
  <c r="O59" i="34"/>
  <c r="N58" i="34"/>
  <c r="O58" i="34" s="1"/>
  <c r="N57" i="34"/>
  <c r="O57" i="34" s="1"/>
  <c r="N56" i="34"/>
  <c r="O56" i="34"/>
  <c r="N55" i="34"/>
  <c r="O55" i="34"/>
  <c r="N54" i="34"/>
  <c r="O54" i="34"/>
  <c r="N53" i="34"/>
  <c r="O53" i="34" s="1"/>
  <c r="N52" i="34"/>
  <c r="O52" i="34"/>
  <c r="N51" i="34"/>
  <c r="O51" i="34"/>
  <c r="N50" i="34"/>
  <c r="O50" i="34"/>
  <c r="N49" i="34"/>
  <c r="O49" i="34"/>
  <c r="N48" i="34"/>
  <c r="O48" i="34" s="1"/>
  <c r="N47" i="34"/>
  <c r="O47" i="34" s="1"/>
  <c r="N46" i="34"/>
  <c r="O46" i="34"/>
  <c r="N45" i="34"/>
  <c r="O45" i="34"/>
  <c r="N44" i="34"/>
  <c r="O44" i="34"/>
  <c r="N43" i="34"/>
  <c r="O43" i="34" s="1"/>
  <c r="N42" i="34"/>
  <c r="O42" i="34"/>
  <c r="N41" i="34"/>
  <c r="O41" i="34"/>
  <c r="M40" i="34"/>
  <c r="L40" i="34"/>
  <c r="K40" i="34"/>
  <c r="J40" i="34"/>
  <c r="I40" i="34"/>
  <c r="H40" i="34"/>
  <c r="G40" i="34"/>
  <c r="F40" i="34"/>
  <c r="E40" i="34"/>
  <c r="D40" i="34"/>
  <c r="N39" i="34"/>
  <c r="O39" i="34"/>
  <c r="N38" i="34"/>
  <c r="O38" i="34"/>
  <c r="M37" i="34"/>
  <c r="L37" i="34"/>
  <c r="K37" i="34"/>
  <c r="J37" i="34"/>
  <c r="I37" i="34"/>
  <c r="H37" i="34"/>
  <c r="G37" i="34"/>
  <c r="F37" i="34"/>
  <c r="E37" i="34"/>
  <c r="D37" i="34"/>
  <c r="N37" i="34" s="1"/>
  <c r="O37" i="34" s="1"/>
  <c r="N36" i="34"/>
  <c r="O36" i="34" s="1"/>
  <c r="N35" i="34"/>
  <c r="O35" i="34" s="1"/>
  <c r="M34" i="34"/>
  <c r="L34" i="34"/>
  <c r="K34" i="34"/>
  <c r="J34" i="34"/>
  <c r="I34" i="34"/>
  <c r="H34" i="34"/>
  <c r="G34" i="34"/>
  <c r="F34" i="34"/>
  <c r="E34" i="34"/>
  <c r="D34" i="34"/>
  <c r="N34" i="34" s="1"/>
  <c r="O34" i="34" s="1"/>
  <c r="N33" i="34"/>
  <c r="O33" i="34"/>
  <c r="N32" i="34"/>
  <c r="O32" i="34"/>
  <c r="N31" i="34"/>
  <c r="O31" i="34"/>
  <c r="M30" i="34"/>
  <c r="L30" i="34"/>
  <c r="K30" i="34"/>
  <c r="J30" i="34"/>
  <c r="I30" i="34"/>
  <c r="H30" i="34"/>
  <c r="G30" i="34"/>
  <c r="F30" i="34"/>
  <c r="E30" i="34"/>
  <c r="D30" i="34"/>
  <c r="N30" i="34" s="1"/>
  <c r="O30" i="34" s="1"/>
  <c r="N29" i="34"/>
  <c r="O29" i="34"/>
  <c r="N28" i="34"/>
  <c r="O28" i="34"/>
  <c r="M27" i="34"/>
  <c r="M60" i="34" s="1"/>
  <c r="L27" i="34"/>
  <c r="K27" i="34"/>
  <c r="J27" i="34"/>
  <c r="I27" i="34"/>
  <c r="H27" i="34"/>
  <c r="N27" i="34" s="1"/>
  <c r="O27" i="34" s="1"/>
  <c r="G27" i="34"/>
  <c r="F27" i="34"/>
  <c r="E27" i="34"/>
  <c r="D27" i="34"/>
  <c r="N26" i="34"/>
  <c r="O26" i="34" s="1"/>
  <c r="M25" i="34"/>
  <c r="L25" i="34"/>
  <c r="K25" i="34"/>
  <c r="J25" i="34"/>
  <c r="I25" i="34"/>
  <c r="H25" i="34"/>
  <c r="G25" i="34"/>
  <c r="F25" i="34"/>
  <c r="E25" i="34"/>
  <c r="D25" i="34"/>
  <c r="N25" i="34" s="1"/>
  <c r="O25" i="34" s="1"/>
  <c r="N24" i="34"/>
  <c r="O24" i="34"/>
  <c r="N23" i="34"/>
  <c r="O23" i="34"/>
  <c r="N22" i="34"/>
  <c r="O22" i="34" s="1"/>
  <c r="M21" i="34"/>
  <c r="L21" i="34"/>
  <c r="K21" i="34"/>
  <c r="J21" i="34"/>
  <c r="I21" i="34"/>
  <c r="H21" i="34"/>
  <c r="G21" i="34"/>
  <c r="F21" i="34"/>
  <c r="E21" i="34"/>
  <c r="D21" i="34"/>
  <c r="N20" i="34"/>
  <c r="O20" i="34" s="1"/>
  <c r="N19" i="34"/>
  <c r="O19" i="34" s="1"/>
  <c r="N18" i="34"/>
  <c r="O18" i="34" s="1"/>
  <c r="N17" i="34"/>
  <c r="O17" i="34"/>
  <c r="N16" i="34"/>
  <c r="O16" i="34" s="1"/>
  <c r="N15" i="34"/>
  <c r="O15" i="34"/>
  <c r="N14" i="34"/>
  <c r="O14" i="34" s="1"/>
  <c r="M13" i="34"/>
  <c r="L13" i="34"/>
  <c r="L60" i="34" s="1"/>
  <c r="K13" i="34"/>
  <c r="J13" i="34"/>
  <c r="I13" i="34"/>
  <c r="H13" i="34"/>
  <c r="G13" i="34"/>
  <c r="F13" i="34"/>
  <c r="E13" i="34"/>
  <c r="D13" i="34"/>
  <c r="N12" i="34"/>
  <c r="O12" i="34"/>
  <c r="N11" i="34"/>
  <c r="O11" i="34"/>
  <c r="N10" i="34"/>
  <c r="O10" i="34"/>
  <c r="N9" i="34"/>
  <c r="O9" i="34"/>
  <c r="N8" i="34"/>
  <c r="O8" i="34" s="1"/>
  <c r="N7" i="34"/>
  <c r="O7" i="34" s="1"/>
  <c r="N6" i="34"/>
  <c r="O6" i="34"/>
  <c r="M5" i="34"/>
  <c r="L5" i="34"/>
  <c r="K5" i="34"/>
  <c r="J5" i="34"/>
  <c r="I5" i="34"/>
  <c r="H5" i="34"/>
  <c r="G5" i="34"/>
  <c r="G60" i="34" s="1"/>
  <c r="F5" i="34"/>
  <c r="E5" i="34"/>
  <c r="D5" i="34"/>
  <c r="E40" i="33"/>
  <c r="F40" i="33"/>
  <c r="G40" i="33"/>
  <c r="H40" i="33"/>
  <c r="I40" i="33"/>
  <c r="J40" i="33"/>
  <c r="K40" i="33"/>
  <c r="L40" i="33"/>
  <c r="M40" i="33"/>
  <c r="D40" i="33"/>
  <c r="N40" i="33" s="1"/>
  <c r="O40" i="33" s="1"/>
  <c r="N59" i="33"/>
  <c r="O59" i="33"/>
  <c r="E36" i="33"/>
  <c r="F36" i="33"/>
  <c r="G36" i="33"/>
  <c r="H36" i="33"/>
  <c r="I36" i="33"/>
  <c r="J36" i="33"/>
  <c r="K36" i="33"/>
  <c r="L36" i="33"/>
  <c r="M36" i="33"/>
  <c r="D36" i="33"/>
  <c r="N36" i="33" s="1"/>
  <c r="O36" i="33" s="1"/>
  <c r="N53" i="33"/>
  <c r="O53" i="33" s="1"/>
  <c r="N54" i="33"/>
  <c r="O54" i="33" s="1"/>
  <c r="N55" i="33"/>
  <c r="O55" i="33" s="1"/>
  <c r="N56" i="33"/>
  <c r="O56" i="33"/>
  <c r="N57" i="33"/>
  <c r="O57" i="33" s="1"/>
  <c r="N58" i="33"/>
  <c r="O58" i="33" s="1"/>
  <c r="N46" i="33"/>
  <c r="O46" i="33" s="1"/>
  <c r="N47" i="33"/>
  <c r="O47" i="33" s="1"/>
  <c r="N48" i="33"/>
  <c r="O48" i="33" s="1"/>
  <c r="N49" i="33"/>
  <c r="O49" i="33"/>
  <c r="N50" i="33"/>
  <c r="O50" i="33" s="1"/>
  <c r="N51" i="33"/>
  <c r="O51" i="33"/>
  <c r="N52" i="33"/>
  <c r="O52" i="33" s="1"/>
  <c r="E33" i="33"/>
  <c r="F33" i="33"/>
  <c r="G33" i="33"/>
  <c r="H33" i="33"/>
  <c r="I33" i="33"/>
  <c r="J33" i="33"/>
  <c r="K33" i="33"/>
  <c r="L33" i="33"/>
  <c r="M33" i="33"/>
  <c r="E29" i="33"/>
  <c r="F29" i="33"/>
  <c r="G29" i="33"/>
  <c r="H29" i="33"/>
  <c r="I29" i="33"/>
  <c r="J29" i="33"/>
  <c r="K29" i="33"/>
  <c r="L29" i="33"/>
  <c r="M29" i="33"/>
  <c r="N29" i="33" s="1"/>
  <c r="O29" i="33" s="1"/>
  <c r="E26" i="33"/>
  <c r="F26" i="33"/>
  <c r="G26" i="33"/>
  <c r="H26" i="33"/>
  <c r="I26" i="33"/>
  <c r="J26" i="33"/>
  <c r="K26" i="33"/>
  <c r="L26" i="33"/>
  <c r="M26" i="33"/>
  <c r="E24" i="33"/>
  <c r="F24" i="33"/>
  <c r="G24" i="33"/>
  <c r="H24" i="33"/>
  <c r="I24" i="33"/>
  <c r="J24" i="33"/>
  <c r="K24" i="33"/>
  <c r="L24" i="33"/>
  <c r="M24" i="33"/>
  <c r="E20" i="33"/>
  <c r="F20" i="33"/>
  <c r="G20" i="33"/>
  <c r="H20" i="33"/>
  <c r="I20" i="33"/>
  <c r="J20" i="33"/>
  <c r="K20" i="33"/>
  <c r="L20" i="33"/>
  <c r="M20" i="33"/>
  <c r="E13" i="33"/>
  <c r="F13" i="33"/>
  <c r="G13" i="33"/>
  <c r="H13" i="33"/>
  <c r="I13" i="33"/>
  <c r="J13" i="33"/>
  <c r="K13" i="33"/>
  <c r="L13" i="33"/>
  <c r="M13" i="33"/>
  <c r="E5" i="33"/>
  <c r="F5" i="33"/>
  <c r="G5" i="33"/>
  <c r="H5" i="33"/>
  <c r="I5" i="33"/>
  <c r="J5" i="33"/>
  <c r="K5" i="33"/>
  <c r="L5" i="33"/>
  <c r="M5" i="33"/>
  <c r="M60" i="33" s="1"/>
  <c r="D33" i="33"/>
  <c r="D29" i="33"/>
  <c r="D24" i="33"/>
  <c r="D20" i="33"/>
  <c r="D13" i="33"/>
  <c r="D5" i="33"/>
  <c r="N43" i="33"/>
  <c r="O43" i="33" s="1"/>
  <c r="N44" i="33"/>
  <c r="O44" i="33"/>
  <c r="N45" i="33"/>
  <c r="O45" i="33"/>
  <c r="N38" i="33"/>
  <c r="O38" i="33"/>
  <c r="N39" i="33"/>
  <c r="O39" i="33"/>
  <c r="N41" i="33"/>
  <c r="O41" i="33"/>
  <c r="N42" i="33"/>
  <c r="O42" i="33"/>
  <c r="N37" i="33"/>
  <c r="O37" i="33" s="1"/>
  <c r="N30" i="33"/>
  <c r="N31" i="33"/>
  <c r="O31" i="33"/>
  <c r="N32" i="33"/>
  <c r="O32" i="33" s="1"/>
  <c r="N34" i="33"/>
  <c r="O34" i="33" s="1"/>
  <c r="N35" i="33"/>
  <c r="D26" i="33"/>
  <c r="N27" i="33"/>
  <c r="O27" i="33" s="1"/>
  <c r="N28" i="33"/>
  <c r="O28" i="33"/>
  <c r="N25" i="33"/>
  <c r="O25" i="33" s="1"/>
  <c r="O35" i="33"/>
  <c r="O30" i="33"/>
  <c r="N15" i="33"/>
  <c r="O15" i="33"/>
  <c r="N16" i="33"/>
  <c r="O16" i="33" s="1"/>
  <c r="N17" i="33"/>
  <c r="O17" i="33"/>
  <c r="N18" i="33"/>
  <c r="O18" i="33" s="1"/>
  <c r="N19" i="33"/>
  <c r="O19" i="33" s="1"/>
  <c r="N7" i="33"/>
  <c r="O7" i="33" s="1"/>
  <c r="N8" i="33"/>
  <c r="O8" i="33"/>
  <c r="N9" i="33"/>
  <c r="O9" i="33" s="1"/>
  <c r="N10" i="33"/>
  <c r="O10" i="33" s="1"/>
  <c r="N11" i="33"/>
  <c r="O11" i="33" s="1"/>
  <c r="N12" i="33"/>
  <c r="O12" i="33" s="1"/>
  <c r="N6" i="33"/>
  <c r="O6" i="33" s="1"/>
  <c r="N21" i="33"/>
  <c r="O21" i="33"/>
  <c r="N22" i="33"/>
  <c r="O22" i="33" s="1"/>
  <c r="N23" i="33"/>
  <c r="O23" i="33"/>
  <c r="N14" i="33"/>
  <c r="O14" i="33" s="1"/>
  <c r="G59" i="35"/>
  <c r="F55" i="36"/>
  <c r="G55" i="36"/>
  <c r="J54" i="40"/>
  <c r="N5" i="40"/>
  <c r="O5" i="40" s="1"/>
  <c r="N21" i="41"/>
  <c r="O21" i="41" s="1"/>
  <c r="N36" i="41"/>
  <c r="O36" i="41"/>
  <c r="N27" i="42"/>
  <c r="O27" i="42"/>
  <c r="N36" i="42"/>
  <c r="O36" i="42"/>
  <c r="N5" i="43"/>
  <c r="O5" i="43"/>
  <c r="N26" i="43"/>
  <c r="O26" i="43"/>
  <c r="N38" i="43"/>
  <c r="O38" i="43"/>
  <c r="N34" i="43"/>
  <c r="O34" i="43" s="1"/>
  <c r="J57" i="37"/>
  <c r="F57" i="37"/>
  <c r="N28" i="37"/>
  <c r="O28" i="37" s="1"/>
  <c r="N36" i="44"/>
  <c r="O36" i="44" s="1"/>
  <c r="L55" i="44"/>
  <c r="I55" i="44"/>
  <c r="F55" i="44"/>
  <c r="N12" i="44"/>
  <c r="O12" i="44"/>
  <c r="N5" i="44"/>
  <c r="O5" i="44"/>
  <c r="N26" i="45"/>
  <c r="O26" i="45" s="1"/>
  <c r="L61" i="45"/>
  <c r="N40" i="46"/>
  <c r="O40" i="46" s="1"/>
  <c r="N19" i="46"/>
  <c r="O19" i="46"/>
  <c r="E59" i="46"/>
  <c r="N11" i="46"/>
  <c r="O11" i="46" s="1"/>
  <c r="N38" i="47"/>
  <c r="O38" i="47" s="1"/>
  <c r="J58" i="47"/>
  <c r="N40" i="48"/>
  <c r="O40" i="48"/>
  <c r="N24" i="48"/>
  <c r="O24" i="48"/>
  <c r="N20" i="48"/>
  <c r="O20" i="48" s="1"/>
  <c r="I61" i="50" l="1"/>
  <c r="P32" i="50"/>
  <c r="Q32" i="50" s="1"/>
  <c r="P43" i="50"/>
  <c r="Q43" i="50" s="1"/>
  <c r="F61" i="50"/>
  <c r="P21" i="50"/>
  <c r="Q21" i="50" s="1"/>
  <c r="P5" i="50"/>
  <c r="Q5" i="50" s="1"/>
  <c r="G61" i="50"/>
  <c r="J61" i="50"/>
  <c r="P25" i="50"/>
  <c r="Q25" i="50" s="1"/>
  <c r="M61" i="50"/>
  <c r="E61" i="50"/>
  <c r="P37" i="50"/>
  <c r="Q37" i="50" s="1"/>
  <c r="O61" i="50"/>
  <c r="G59" i="43"/>
  <c r="D54" i="40"/>
  <c r="F60" i="34"/>
  <c r="F59" i="35"/>
  <c r="H61" i="50"/>
  <c r="H59" i="35"/>
  <c r="I59" i="35"/>
  <c r="J55" i="36"/>
  <c r="N33" i="37"/>
  <c r="O33" i="37" s="1"/>
  <c r="L60" i="38"/>
  <c r="K56" i="39"/>
  <c r="N35" i="39"/>
  <c r="O35" i="39" s="1"/>
  <c r="N32" i="41"/>
  <c r="O32" i="41" s="1"/>
  <c r="N13" i="34"/>
  <c r="O13" i="34" s="1"/>
  <c r="N21" i="34"/>
  <c r="O21" i="34" s="1"/>
  <c r="K55" i="36"/>
  <c r="N41" i="38"/>
  <c r="O41" i="38" s="1"/>
  <c r="L60" i="33"/>
  <c r="N5" i="48"/>
  <c r="O5" i="48" s="1"/>
  <c r="N19" i="42"/>
  <c r="O19" i="42" s="1"/>
  <c r="N22" i="42"/>
  <c r="O22" i="42" s="1"/>
  <c r="N24" i="42"/>
  <c r="O24" i="42" s="1"/>
  <c r="N20" i="43"/>
  <c r="O20" i="43" s="1"/>
  <c r="N5" i="45"/>
  <c r="O5" i="45" s="1"/>
  <c r="N42" i="45"/>
  <c r="O42" i="45" s="1"/>
  <c r="N27" i="40"/>
  <c r="O27" i="40" s="1"/>
  <c r="D60" i="34"/>
  <c r="N26" i="39"/>
  <c r="O26" i="39" s="1"/>
  <c r="I60" i="33"/>
  <c r="N20" i="33"/>
  <c r="O20" i="33" s="1"/>
  <c r="F60" i="33"/>
  <c r="N27" i="48"/>
  <c r="O27" i="48" s="1"/>
  <c r="K59" i="35"/>
  <c r="N5" i="47"/>
  <c r="O5" i="47" s="1"/>
  <c r="N11" i="40"/>
  <c r="O11" i="40" s="1"/>
  <c r="J60" i="33"/>
  <c r="D55" i="44"/>
  <c r="N55" i="44" s="1"/>
  <c r="O55" i="44" s="1"/>
  <c r="M61" i="41"/>
  <c r="N33" i="40"/>
  <c r="O33" i="40" s="1"/>
  <c r="G60" i="33"/>
  <c r="H60" i="34"/>
  <c r="M59" i="35"/>
  <c r="N34" i="35"/>
  <c r="O34" i="35" s="1"/>
  <c r="I55" i="36"/>
  <c r="N5" i="42"/>
  <c r="O5" i="42" s="1"/>
  <c r="N25" i="35"/>
  <c r="O25" i="35" s="1"/>
  <c r="N12" i="48"/>
  <c r="O12" i="48" s="1"/>
  <c r="D60" i="33"/>
  <c r="N60" i="33" s="1"/>
  <c r="O60" i="33" s="1"/>
  <c r="H60" i="33"/>
  <c r="I60" i="34"/>
  <c r="M56" i="39"/>
  <c r="K60" i="33"/>
  <c r="E60" i="33"/>
  <c r="K59" i="46"/>
  <c r="N59" i="46" s="1"/>
  <c r="O59" i="46" s="1"/>
  <c r="N13" i="41"/>
  <c r="O13" i="41" s="1"/>
  <c r="N33" i="36"/>
  <c r="O33" i="36" s="1"/>
  <c r="G61" i="41"/>
  <c r="N61" i="41" s="1"/>
  <c r="O61" i="41" s="1"/>
  <c r="D56" i="39"/>
  <c r="N56" i="39" s="1"/>
  <c r="O56" i="39" s="1"/>
  <c r="N23" i="37"/>
  <c r="O23" i="37" s="1"/>
  <c r="K60" i="34"/>
  <c r="N32" i="39"/>
  <c r="O32" i="39" s="1"/>
  <c r="J60" i="34"/>
  <c r="N25" i="36"/>
  <c r="O25" i="36" s="1"/>
  <c r="N24" i="38"/>
  <c r="O24" i="38" s="1"/>
  <c r="N34" i="47"/>
  <c r="O34" i="47" s="1"/>
  <c r="D61" i="50"/>
  <c r="N24" i="33"/>
  <c r="O24" i="33" s="1"/>
  <c r="N36" i="37"/>
  <c r="O36" i="37" s="1"/>
  <c r="N12" i="38"/>
  <c r="O12" i="38" s="1"/>
  <c r="N20" i="38"/>
  <c r="O20" i="38" s="1"/>
  <c r="F60" i="38"/>
  <c r="N60" i="38" s="1"/>
  <c r="O60" i="38" s="1"/>
  <c r="N40" i="34"/>
  <c r="O40" i="34" s="1"/>
  <c r="N33" i="33"/>
  <c r="O33" i="33" s="1"/>
  <c r="N31" i="35"/>
  <c r="O31" i="35" s="1"/>
  <c r="N28" i="36"/>
  <c r="O28" i="36" s="1"/>
  <c r="N30" i="40"/>
  <c r="O30" i="40" s="1"/>
  <c r="N23" i="45"/>
  <c r="O23" i="45" s="1"/>
  <c r="P61" i="51"/>
  <c r="Q61" i="51" s="1"/>
  <c r="N59" i="43"/>
  <c r="O59" i="43" s="1"/>
  <c r="E60" i="34"/>
  <c r="N26" i="33"/>
  <c r="O26" i="33" s="1"/>
  <c r="M59" i="43"/>
  <c r="G61" i="45"/>
  <c r="N61" i="45" s="1"/>
  <c r="O61" i="45" s="1"/>
  <c r="N13" i="33"/>
  <c r="O13" i="33" s="1"/>
  <c r="E55" i="42"/>
  <c r="N55" i="42" s="1"/>
  <c r="O55" i="42" s="1"/>
  <c r="M55" i="36"/>
  <c r="N5" i="33"/>
  <c r="O5" i="33" s="1"/>
  <c r="N12" i="39"/>
  <c r="O12" i="39" s="1"/>
  <c r="E56" i="39"/>
  <c r="M59" i="48"/>
  <c r="N59" i="48" s="1"/>
  <c r="O59" i="48" s="1"/>
  <c r="N5" i="41"/>
  <c r="O5" i="41" s="1"/>
  <c r="N5" i="36"/>
  <c r="O5" i="36" s="1"/>
  <c r="H57" i="37"/>
  <c r="N57" i="37" s="1"/>
  <c r="O57" i="37" s="1"/>
  <c r="N5" i="34"/>
  <c r="O5" i="34" s="1"/>
  <c r="N19" i="36"/>
  <c r="O19" i="36" s="1"/>
  <c r="L57" i="37"/>
  <c r="D59" i="35"/>
  <c r="M61" i="45"/>
  <c r="J60" i="38"/>
  <c r="E58" i="47"/>
  <c r="N58" i="47" s="1"/>
  <c r="O58" i="47" s="1"/>
  <c r="N41" i="43"/>
  <c r="O41" i="43" s="1"/>
  <c r="K54" i="40"/>
  <c r="N54" i="40" s="1"/>
  <c r="O54" i="40" s="1"/>
  <c r="J59" i="35"/>
  <c r="P61" i="50" l="1"/>
  <c r="Q61" i="50" s="1"/>
  <c r="N55" i="36"/>
  <c r="O55" i="36" s="1"/>
  <c r="N60" i="34"/>
  <c r="O60" i="34" s="1"/>
  <c r="N59" i="35"/>
  <c r="O59" i="35" s="1"/>
</calcChain>
</file>

<file path=xl/sharedStrings.xml><?xml version="1.0" encoding="utf-8"?>
<sst xmlns="http://schemas.openxmlformats.org/spreadsheetml/2006/main" count="1499" uniqueCount="182">
  <si>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</si>
  <si>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</si>
  <si>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</si>
  <si>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</si>
  <si>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</si>
  <si>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</si>
  <si>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</si>
  <si>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</si>
  <si>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</si>
  <si>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</si>
  <si>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</si>
  <si>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</si>
  <si>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</si>
  <si>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</si>
  <si>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</si>
  <si>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</si>
  <si>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</si>
  <si>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</si>
  <si>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</si>
  <si>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</si>
  <si>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</si>
  <si>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</si>
  <si>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</si>
  <si>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</si>
  <si>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</si>
  <si>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</si>
  <si>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</si>
  <si>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</si>
  <si>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</si>
  <si>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</si>
  <si>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</si>
  <si>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Emergency and Disaster Relief Services</t>
  </si>
  <si>
    <t>Medical Examiners</t>
  </si>
  <si>
    <t>Other Public Safety</t>
  </si>
  <si>
    <t>Physical Environment</t>
  </si>
  <si>
    <t>Garbage / Solid Waste Control Services</t>
  </si>
  <si>
    <t>Conservation and Resource Management</t>
  </si>
  <si>
    <t>Other Physical Environment</t>
  </si>
  <si>
    <t>Transportation</t>
  </si>
  <si>
    <t>Road and Street Facilities</t>
  </si>
  <si>
    <t>Economic Environment</t>
  </si>
  <si>
    <t>Housing and Urban Development</t>
  </si>
  <si>
    <t>Other Economic Environment</t>
  </si>
  <si>
    <t>Human Services</t>
  </si>
  <si>
    <t>Health Services</t>
  </si>
  <si>
    <t>Mental Health Services</t>
  </si>
  <si>
    <t>Other Human Services</t>
  </si>
  <si>
    <t>Culture / Recreation</t>
  </si>
  <si>
    <t>Libraries</t>
  </si>
  <si>
    <t>Parks and Recreation</t>
  </si>
  <si>
    <t>Inter-Fund Group Transfers Out</t>
  </si>
  <si>
    <t>Intragovernmental Transfers Out from Constitutional Fee Officers</t>
  </si>
  <si>
    <t>Clerk of Court Excess Remittance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</si>
  <si>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</si>
  <si>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</si>
  <si>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</si>
  <si>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</si>
  <si>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Judicial Support</t>
  </si>
  <si>
    <t>General Administration - Jury Management</t>
  </si>
  <si>
    <t>Circuit Court - Criminal - Court Administration</t>
  </si>
  <si>
    <t>Circuit Court - Criminal - Clerk of Court Administration</t>
  </si>
  <si>
    <t>Circuit Court - Civil - Court Administration</t>
  </si>
  <si>
    <t>Circuit Court - Family (Excluding Juvenile) - Court Administration</t>
  </si>
  <si>
    <t>Circuit Court - Family (Excluding Juvenile) - Domestic Violence Court</t>
  </si>
  <si>
    <t>Circuit Court - Juvenile - Court Administration</t>
  </si>
  <si>
    <t>Circuit Court - Probate - Court Administration</t>
  </si>
  <si>
    <t>General Court-Related Operations - Courthouse Facilities</t>
  </si>
  <si>
    <t>General Court-Related Operations - Public Law Library</t>
  </si>
  <si>
    <t>General Court-Related Operations - Clerk of Court-Related Technology</t>
  </si>
  <si>
    <t>General Court-Related Operations - Other Costs</t>
  </si>
  <si>
    <t>County Court - Criminal - Court Administration</t>
  </si>
  <si>
    <t>Other Uses and Non-Operating</t>
  </si>
  <si>
    <t>County Court - Civil - Court Administration</t>
  </si>
  <si>
    <t>County Court - Traffic - Court Administration</t>
  </si>
  <si>
    <t>Union County Government Expenditures Reported by Account Code and Fund Type</t>
  </si>
  <si>
    <t>Local Fiscal Year Ended September 30, 2010</t>
  </si>
  <si>
    <t>Ambulance and Rescue Services</t>
  </si>
  <si>
    <t>Proprietary - Other Non-Operating Disbursements</t>
  </si>
  <si>
    <t>General Administration - Clerk of Court Administration</t>
  </si>
  <si>
    <t>General Court-Related Operations - Information Systems</t>
  </si>
  <si>
    <t>2010 Countywide Census Population:</t>
  </si>
  <si>
    <t>Local Fiscal Year Ended September 30, 2011</t>
  </si>
  <si>
    <t>Non-Cash Transfers Out from General Fixed Asset Account Group</t>
  </si>
  <si>
    <t>Circuit Court - Family (Excluding Juvenile) - Clerk of Court Administration</t>
  </si>
  <si>
    <t>Circuit Court - Juvenile - Clerk of Court Administration</t>
  </si>
  <si>
    <t>Circuit Court - Probate - Clerk of Court Administration</t>
  </si>
  <si>
    <t>County Court - Traffic - Clerk of Court Administration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</si>
  <si>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</si>
  <si>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</si>
  <si>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</si>
  <si>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Protective Inspections</t>
  </si>
  <si>
    <t>Veteran's Services</t>
  </si>
  <si>
    <t>Public Assistance Services</t>
  </si>
  <si>
    <t>Circuit Court - Criminal - Public Defender Administration</t>
  </si>
  <si>
    <t>Circuit Court - Civil - Clerk of Court Administration</t>
  </si>
  <si>
    <t>County Court - Criminal - Clerk of Court Administration</t>
  </si>
  <si>
    <t>County Court - Civil - Clerk of Court Administration</t>
  </si>
  <si>
    <t>2008 Countywide Population:</t>
  </si>
  <si>
    <t>Local Fiscal Year Ended September 30, 2007</t>
  </si>
  <si>
    <t>General Court-Related Operations - Courthouse Security</t>
  </si>
  <si>
    <t>2007 Countywide Population:</t>
  </si>
  <si>
    <t>Local Fiscal Year Ended September 30, 2012</t>
  </si>
  <si>
    <t>Mass Transit Systems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</si>
  <si>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</si>
  <si>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</si>
  <si>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</si>
  <si>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</si>
  <si>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General Court Operations - Courthouse Facilities</t>
  </si>
  <si>
    <t>General Court Operations - Information Systems and Technology</t>
  </si>
  <si>
    <t>General Court Operations - Public Law Library</t>
  </si>
  <si>
    <t>2013 Countywide Population:</t>
  </si>
  <si>
    <t>Local Fiscal Year Ended September 30, 2006</t>
  </si>
  <si>
    <t>2006 Countywide Population:</t>
  </si>
  <si>
    <t>Local Fiscal Year Ended September 30, 2014</t>
  </si>
  <si>
    <t>Non-Court Information Systems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</si>
  <si>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</si>
  <si>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</si>
  <si>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</si>
  <si>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</si>
  <si>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</si>
  <si>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Other Transportation</t>
  </si>
  <si>
    <t>Veterans Services</t>
  </si>
  <si>
    <t>Mental Health</t>
  </si>
  <si>
    <t>Public Assistance</t>
  </si>
  <si>
    <t>Parks / Recreation</t>
  </si>
  <si>
    <t>Other Uses</t>
  </si>
  <si>
    <t>Interfund Transfers Out</t>
  </si>
  <si>
    <t>Transfer Out from Constitutional Fee Officers</t>
  </si>
  <si>
    <t>Clerk of Court Excess Fee Functions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</si>
  <si>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</si>
  <si>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</si>
  <si>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</si>
  <si>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</si>
  <si>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</si>
  <si>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</si>
  <si>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</si>
  <si>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Criminal - Expert Witness Fees</t>
  </si>
  <si>
    <t>Circuit Court - Civil - Clerk of Court</t>
  </si>
  <si>
    <t>Circuit Court - Family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</si>
  <si>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</si>
  <si>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</si>
  <si>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</si>
  <si>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</si>
  <si>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</si>
  <si>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</si>
  <si>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</si>
  <si>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2005 Countywide Population:</t>
  </si>
  <si>
    <t>Circuit Court - Juvenile - Clerk of Court</t>
  </si>
  <si>
    <t>Local Fiscal Year Ended September 30, 2015</t>
  </si>
  <si>
    <t>Health</t>
  </si>
  <si>
    <t>Other Culture / Recreation</t>
  </si>
  <si>
    <t>Other Non-Operating Disbursements</t>
  </si>
  <si>
    <t>2015 Countywide Population:</t>
  </si>
  <si>
    <t>Local Fiscal Year Ended September 30, 2016</t>
  </si>
  <si>
    <t>2016 Countywide Population:</t>
  </si>
  <si>
    <t>Local Fiscal Year Ended September 30, 2017</t>
  </si>
  <si>
    <t>Special Events</t>
  </si>
  <si>
    <t>Charter Schools</t>
  </si>
  <si>
    <t>Circuit Court - Family - Clinical Evaluations</t>
  </si>
  <si>
    <t>General Court Operations - Clerk of Court-Related Technology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</si>
  <si>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</si>
  <si>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</si>
  <si>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</si>
  <si>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</si>
  <si>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</si>
  <si>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</si>
  <si>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</si>
  <si>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</si>
  <si>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Cultural Services</t>
  </si>
  <si>
    <t>2021 Countywide Population:</t>
  </si>
  <si>
    <t>Per Capita Account</t>
  </si>
  <si>
    <t>Custodial</t>
  </si>
  <si>
    <t>Total Account</t>
  </si>
  <si>
    <t>Other Transportation Systems / Services</t>
  </si>
  <si>
    <t>Inter-fund Group Transfers Out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</si>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</sst>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0DFCB-494D-4904-917C-58E19788CF20}">
  <sheetPr>
    <pageSetUpPr fitToPage="1"/>
  </sheetPr>
  <dimension ref="A1:EE66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170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171</v>
      </c>
      <c r="L4" s="53" t="s">
        <v>3</v>
      </c>
      <c r="M4" s="53" t="s">
        <v>4</v>
      </c>
      <c r="N4" s="53" t="s">
        <v>181</v>
      </c>
      <c r="O4" s="53" t="s">
        <v>5</v>
      </c>
      <c r="P4" s="53" t="s">
        <v>172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3052986</v>
      </c>
      <c r="E5" s="58">
        <f t="shared" si="0"/>
        <v>8920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8477418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11539324</v>
      </c>
      <c r="Q5" s="60">
        <f t="shared" ref="Q5:Q36" si="1">(P5/Q$64)</f>
        <v>716.72819875776395</v>
      </c>
      <c r="R5" s="61"/>
    </row>
    <row r="6" spans="1:135">
      <c r="A6" s="63"/>
      <c r="B6" s="64">
        <v>511</v>
      </c>
      <c r="C6" s="65" t="s">
        <v>20</v>
      </c>
      <c r="D6" s="66">
        <v>284439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284439</v>
      </c>
      <c r="Q6" s="67">
        <f t="shared" si="1"/>
        <v>17.667018633540373</v>
      </c>
      <c r="R6" s="68"/>
    </row>
    <row r="7" spans="1:135">
      <c r="A7" s="63"/>
      <c r="B7" s="64">
        <v>512</v>
      </c>
      <c r="C7" s="65" t="s">
        <v>21</v>
      </c>
      <c r="D7" s="66">
        <v>15258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2">SUM(D7:O7)</f>
        <v>15258</v>
      </c>
      <c r="Q7" s="67">
        <f t="shared" si="1"/>
        <v>0.94770186335403728</v>
      </c>
      <c r="R7" s="68"/>
    </row>
    <row r="8" spans="1:135">
      <c r="A8" s="63"/>
      <c r="B8" s="64">
        <v>513</v>
      </c>
      <c r="C8" s="65" t="s">
        <v>22</v>
      </c>
      <c r="D8" s="66">
        <v>2003924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2003924</v>
      </c>
      <c r="Q8" s="67">
        <f t="shared" si="1"/>
        <v>124.46732919254659</v>
      </c>
      <c r="R8" s="68"/>
    </row>
    <row r="9" spans="1:135">
      <c r="A9" s="63"/>
      <c r="B9" s="64">
        <v>514</v>
      </c>
      <c r="C9" s="65" t="s">
        <v>23</v>
      </c>
      <c r="D9" s="66">
        <v>110974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110974</v>
      </c>
      <c r="Q9" s="67">
        <f t="shared" si="1"/>
        <v>6.8927950310559005</v>
      </c>
      <c r="R9" s="68"/>
    </row>
    <row r="10" spans="1:135">
      <c r="A10" s="63"/>
      <c r="B10" s="64">
        <v>515</v>
      </c>
      <c r="C10" s="65" t="s">
        <v>24</v>
      </c>
      <c r="D10" s="66">
        <v>40200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40200</v>
      </c>
      <c r="Q10" s="67">
        <f t="shared" si="1"/>
        <v>2.4968944099378882</v>
      </c>
      <c r="R10" s="68"/>
    </row>
    <row r="11" spans="1:135">
      <c r="A11" s="63"/>
      <c r="B11" s="64">
        <v>519</v>
      </c>
      <c r="C11" s="65" t="s">
        <v>26</v>
      </c>
      <c r="D11" s="66">
        <v>598191</v>
      </c>
      <c r="E11" s="66">
        <v>8920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8477418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9084529</v>
      </c>
      <c r="Q11" s="67">
        <f t="shared" si="1"/>
        <v>564.25645962732915</v>
      </c>
      <c r="R11" s="68"/>
    </row>
    <row r="12" spans="1:135" ht="15.75">
      <c r="A12" s="69" t="s">
        <v>27</v>
      </c>
      <c r="B12" s="70"/>
      <c r="C12" s="71"/>
      <c r="D12" s="72">
        <f t="shared" ref="D12:O12" si="3">SUM(D13:D19)</f>
        <v>6265090</v>
      </c>
      <c r="E12" s="72">
        <f t="shared" si="3"/>
        <v>3438940</v>
      </c>
      <c r="F12" s="72">
        <f t="shared" si="3"/>
        <v>0</v>
      </c>
      <c r="G12" s="72">
        <f t="shared" si="3"/>
        <v>0</v>
      </c>
      <c r="H12" s="72">
        <f t="shared" si="3"/>
        <v>0</v>
      </c>
      <c r="I12" s="72">
        <f t="shared" si="3"/>
        <v>0</v>
      </c>
      <c r="J12" s="72">
        <f t="shared" si="3"/>
        <v>0</v>
      </c>
      <c r="K12" s="72">
        <f t="shared" si="3"/>
        <v>0</v>
      </c>
      <c r="L12" s="72">
        <f t="shared" si="3"/>
        <v>0</v>
      </c>
      <c r="M12" s="72">
        <f t="shared" si="3"/>
        <v>0</v>
      </c>
      <c r="N12" s="72">
        <f t="shared" si="3"/>
        <v>0</v>
      </c>
      <c r="O12" s="72">
        <f t="shared" si="3"/>
        <v>0</v>
      </c>
      <c r="P12" s="73">
        <f>SUM(D12:O12)</f>
        <v>9704030</v>
      </c>
      <c r="Q12" s="74">
        <f t="shared" si="1"/>
        <v>602.7347826086957</v>
      </c>
      <c r="R12" s="75"/>
    </row>
    <row r="13" spans="1:135">
      <c r="A13" s="63"/>
      <c r="B13" s="64">
        <v>521</v>
      </c>
      <c r="C13" s="65" t="s">
        <v>28</v>
      </c>
      <c r="D13" s="66">
        <v>5414520</v>
      </c>
      <c r="E13" s="66">
        <v>916006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6330526</v>
      </c>
      <c r="Q13" s="67">
        <f t="shared" si="1"/>
        <v>393.20037267080744</v>
      </c>
      <c r="R13" s="68"/>
    </row>
    <row r="14" spans="1:135">
      <c r="A14" s="63"/>
      <c r="B14" s="64">
        <v>522</v>
      </c>
      <c r="C14" s="65" t="s">
        <v>29</v>
      </c>
      <c r="D14" s="66">
        <v>50337</v>
      </c>
      <c r="E14" s="66">
        <v>130080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19" si="4">SUM(D14:O14)</f>
        <v>180417</v>
      </c>
      <c r="Q14" s="67">
        <f t="shared" si="1"/>
        <v>11.206024844720497</v>
      </c>
      <c r="R14" s="68"/>
    </row>
    <row r="15" spans="1:135">
      <c r="A15" s="63"/>
      <c r="B15" s="64">
        <v>524</v>
      </c>
      <c r="C15" s="65" t="s">
        <v>90</v>
      </c>
      <c r="D15" s="66">
        <v>97307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4"/>
        <v>97307</v>
      </c>
      <c r="Q15" s="67">
        <f t="shared" si="1"/>
        <v>6.0439130434782609</v>
      </c>
      <c r="R15" s="68"/>
    </row>
    <row r="16" spans="1:135">
      <c r="A16" s="63"/>
      <c r="B16" s="64">
        <v>525</v>
      </c>
      <c r="C16" s="65" t="s">
        <v>31</v>
      </c>
      <c r="D16" s="66">
        <v>1433</v>
      </c>
      <c r="E16" s="66">
        <v>200552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201985</v>
      </c>
      <c r="Q16" s="67">
        <f t="shared" si="1"/>
        <v>12.545652173913043</v>
      </c>
      <c r="R16" s="68"/>
    </row>
    <row r="17" spans="1:18">
      <c r="A17" s="63"/>
      <c r="B17" s="64">
        <v>526</v>
      </c>
      <c r="C17" s="65" t="s">
        <v>76</v>
      </c>
      <c r="D17" s="66">
        <v>131480</v>
      </c>
      <c r="E17" s="66">
        <v>2192302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2323782</v>
      </c>
      <c r="Q17" s="67">
        <f t="shared" si="1"/>
        <v>144.33428571428573</v>
      </c>
      <c r="R17" s="68"/>
    </row>
    <row r="18" spans="1:18">
      <c r="A18" s="63"/>
      <c r="B18" s="64">
        <v>527</v>
      </c>
      <c r="C18" s="65" t="s">
        <v>32</v>
      </c>
      <c r="D18" s="66">
        <v>35177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35177</v>
      </c>
      <c r="Q18" s="67">
        <f t="shared" si="1"/>
        <v>2.1849068322981364</v>
      </c>
      <c r="R18" s="68"/>
    </row>
    <row r="19" spans="1:18">
      <c r="A19" s="63"/>
      <c r="B19" s="64">
        <v>529</v>
      </c>
      <c r="C19" s="65" t="s">
        <v>33</v>
      </c>
      <c r="D19" s="66">
        <v>534836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534836</v>
      </c>
      <c r="Q19" s="67">
        <f t="shared" si="1"/>
        <v>33.219627329192548</v>
      </c>
      <c r="R19" s="68"/>
    </row>
    <row r="20" spans="1:18" ht="15.75">
      <c r="A20" s="69" t="s">
        <v>34</v>
      </c>
      <c r="B20" s="70"/>
      <c r="C20" s="71"/>
      <c r="D20" s="72">
        <f t="shared" ref="D20:O20" si="5">SUM(D21:D23)</f>
        <v>255201</v>
      </c>
      <c r="E20" s="72">
        <f t="shared" si="5"/>
        <v>1330953</v>
      </c>
      <c r="F20" s="72">
        <f t="shared" si="5"/>
        <v>0</v>
      </c>
      <c r="G20" s="72">
        <f t="shared" si="5"/>
        <v>0</v>
      </c>
      <c r="H20" s="72">
        <f t="shared" si="5"/>
        <v>0</v>
      </c>
      <c r="I20" s="72">
        <f t="shared" si="5"/>
        <v>0</v>
      </c>
      <c r="J20" s="72">
        <f t="shared" si="5"/>
        <v>0</v>
      </c>
      <c r="K20" s="72">
        <f t="shared" si="5"/>
        <v>0</v>
      </c>
      <c r="L20" s="72">
        <f t="shared" si="5"/>
        <v>0</v>
      </c>
      <c r="M20" s="72">
        <f t="shared" si="5"/>
        <v>0</v>
      </c>
      <c r="N20" s="72">
        <f t="shared" si="5"/>
        <v>0</v>
      </c>
      <c r="O20" s="72">
        <f t="shared" si="5"/>
        <v>0</v>
      </c>
      <c r="P20" s="73">
        <f>SUM(D20:O20)</f>
        <v>1586154</v>
      </c>
      <c r="Q20" s="74">
        <f t="shared" si="1"/>
        <v>98.518881987577643</v>
      </c>
      <c r="R20" s="75"/>
    </row>
    <row r="21" spans="1:18">
      <c r="A21" s="63"/>
      <c r="B21" s="64">
        <v>534</v>
      </c>
      <c r="C21" s="65" t="s">
        <v>35</v>
      </c>
      <c r="D21" s="66">
        <v>13500</v>
      </c>
      <c r="E21" s="66">
        <v>1330953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ref="P21:P40" si="6">SUM(D21:O21)</f>
        <v>1344453</v>
      </c>
      <c r="Q21" s="67">
        <f t="shared" si="1"/>
        <v>83.506397515527951</v>
      </c>
      <c r="R21" s="68"/>
    </row>
    <row r="22" spans="1:18">
      <c r="A22" s="63"/>
      <c r="B22" s="64">
        <v>537</v>
      </c>
      <c r="C22" s="65" t="s">
        <v>36</v>
      </c>
      <c r="D22" s="66">
        <v>137045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6"/>
        <v>137045</v>
      </c>
      <c r="Q22" s="67">
        <f t="shared" si="1"/>
        <v>8.5121118012422361</v>
      </c>
      <c r="R22" s="68"/>
    </row>
    <row r="23" spans="1:18">
      <c r="A23" s="63"/>
      <c r="B23" s="64">
        <v>539</v>
      </c>
      <c r="C23" s="65" t="s">
        <v>37</v>
      </c>
      <c r="D23" s="66">
        <v>104656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104656</v>
      </c>
      <c r="Q23" s="67">
        <f t="shared" si="1"/>
        <v>6.5003726708074536</v>
      </c>
      <c r="R23" s="68"/>
    </row>
    <row r="24" spans="1:18" ht="15.75">
      <c r="A24" s="69" t="s">
        <v>38</v>
      </c>
      <c r="B24" s="70"/>
      <c r="C24" s="71"/>
      <c r="D24" s="72">
        <f t="shared" ref="D24:O24" si="7">SUM(D25:D26)</f>
        <v>0</v>
      </c>
      <c r="E24" s="72">
        <f t="shared" si="7"/>
        <v>6061526</v>
      </c>
      <c r="F24" s="72">
        <f t="shared" si="7"/>
        <v>0</v>
      </c>
      <c r="G24" s="72">
        <f t="shared" si="7"/>
        <v>0</v>
      </c>
      <c r="H24" s="72">
        <f t="shared" si="7"/>
        <v>0</v>
      </c>
      <c r="I24" s="72">
        <f t="shared" si="7"/>
        <v>0</v>
      </c>
      <c r="J24" s="72">
        <f t="shared" si="7"/>
        <v>0</v>
      </c>
      <c r="K24" s="72">
        <f t="shared" si="7"/>
        <v>0</v>
      </c>
      <c r="L24" s="72">
        <f t="shared" si="7"/>
        <v>0</v>
      </c>
      <c r="M24" s="72">
        <f t="shared" si="7"/>
        <v>0</v>
      </c>
      <c r="N24" s="72">
        <f t="shared" si="7"/>
        <v>0</v>
      </c>
      <c r="O24" s="72">
        <f t="shared" si="7"/>
        <v>0</v>
      </c>
      <c r="P24" s="72">
        <f t="shared" si="6"/>
        <v>6061526</v>
      </c>
      <c r="Q24" s="74">
        <f t="shared" si="1"/>
        <v>376.49229813664596</v>
      </c>
      <c r="R24" s="75"/>
    </row>
    <row r="25" spans="1:18">
      <c r="A25" s="63"/>
      <c r="B25" s="64">
        <v>541</v>
      </c>
      <c r="C25" s="65" t="s">
        <v>39</v>
      </c>
      <c r="D25" s="66">
        <v>0</v>
      </c>
      <c r="E25" s="66">
        <v>1332893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1332893</v>
      </c>
      <c r="Q25" s="67">
        <f t="shared" si="1"/>
        <v>82.788385093167705</v>
      </c>
      <c r="R25" s="68"/>
    </row>
    <row r="26" spans="1:18">
      <c r="A26" s="63"/>
      <c r="B26" s="64">
        <v>549</v>
      </c>
      <c r="C26" s="65" t="s">
        <v>173</v>
      </c>
      <c r="D26" s="66">
        <v>0</v>
      </c>
      <c r="E26" s="66">
        <v>4728633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4728633</v>
      </c>
      <c r="Q26" s="67">
        <f t="shared" si="1"/>
        <v>293.70391304347828</v>
      </c>
      <c r="R26" s="68"/>
    </row>
    <row r="27" spans="1:18" ht="15.75">
      <c r="A27" s="69" t="s">
        <v>40</v>
      </c>
      <c r="B27" s="70"/>
      <c r="C27" s="71"/>
      <c r="D27" s="72">
        <f t="shared" ref="D27:O27" si="8">SUM(D28:D30)</f>
        <v>8149</v>
      </c>
      <c r="E27" s="72">
        <f t="shared" si="8"/>
        <v>377435</v>
      </c>
      <c r="F27" s="72">
        <f t="shared" si="8"/>
        <v>0</v>
      </c>
      <c r="G27" s="72">
        <f t="shared" si="8"/>
        <v>0</v>
      </c>
      <c r="H27" s="72">
        <f t="shared" si="8"/>
        <v>0</v>
      </c>
      <c r="I27" s="72">
        <f t="shared" si="8"/>
        <v>0</v>
      </c>
      <c r="J27" s="72">
        <f t="shared" si="8"/>
        <v>0</v>
      </c>
      <c r="K27" s="72">
        <f t="shared" si="8"/>
        <v>0</v>
      </c>
      <c r="L27" s="72">
        <f t="shared" si="8"/>
        <v>0</v>
      </c>
      <c r="M27" s="72">
        <f t="shared" si="8"/>
        <v>0</v>
      </c>
      <c r="N27" s="72">
        <f t="shared" si="8"/>
        <v>0</v>
      </c>
      <c r="O27" s="72">
        <f t="shared" si="8"/>
        <v>0</v>
      </c>
      <c r="P27" s="72">
        <f t="shared" si="6"/>
        <v>385584</v>
      </c>
      <c r="Q27" s="74">
        <f t="shared" si="1"/>
        <v>23.949316770186336</v>
      </c>
      <c r="R27" s="75"/>
    </row>
    <row r="28" spans="1:18">
      <c r="A28" s="76"/>
      <c r="B28" s="77">
        <v>553</v>
      </c>
      <c r="C28" s="78" t="s">
        <v>91</v>
      </c>
      <c r="D28" s="66">
        <v>6596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6596</v>
      </c>
      <c r="Q28" s="67">
        <f t="shared" si="1"/>
        <v>0.40968944099378884</v>
      </c>
      <c r="R28" s="68"/>
    </row>
    <row r="29" spans="1:18">
      <c r="A29" s="76"/>
      <c r="B29" s="77">
        <v>554</v>
      </c>
      <c r="C29" s="78" t="s">
        <v>41</v>
      </c>
      <c r="D29" s="66">
        <v>0</v>
      </c>
      <c r="E29" s="66">
        <v>377435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377435</v>
      </c>
      <c r="Q29" s="67">
        <f t="shared" si="1"/>
        <v>23.443167701863356</v>
      </c>
      <c r="R29" s="68"/>
    </row>
    <row r="30" spans="1:18">
      <c r="A30" s="76"/>
      <c r="B30" s="77">
        <v>559</v>
      </c>
      <c r="C30" s="78" t="s">
        <v>42</v>
      </c>
      <c r="D30" s="66">
        <v>1553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1553</v>
      </c>
      <c r="Q30" s="67">
        <f t="shared" si="1"/>
        <v>9.645962732919254E-2</v>
      </c>
      <c r="R30" s="68"/>
    </row>
    <row r="31" spans="1:18" ht="15.75">
      <c r="A31" s="69" t="s">
        <v>43</v>
      </c>
      <c r="B31" s="70"/>
      <c r="C31" s="71"/>
      <c r="D31" s="72">
        <f t="shared" ref="D31:O31" si="9">SUM(D32:D35)</f>
        <v>251824</v>
      </c>
      <c r="E31" s="72">
        <f t="shared" si="9"/>
        <v>151696</v>
      </c>
      <c r="F31" s="72">
        <f t="shared" si="9"/>
        <v>0</v>
      </c>
      <c r="G31" s="72">
        <f t="shared" si="9"/>
        <v>0</v>
      </c>
      <c r="H31" s="72">
        <f t="shared" si="9"/>
        <v>0</v>
      </c>
      <c r="I31" s="72">
        <f t="shared" si="9"/>
        <v>0</v>
      </c>
      <c r="J31" s="72">
        <f t="shared" si="9"/>
        <v>0</v>
      </c>
      <c r="K31" s="72">
        <f t="shared" si="9"/>
        <v>0</v>
      </c>
      <c r="L31" s="72">
        <f t="shared" si="9"/>
        <v>0</v>
      </c>
      <c r="M31" s="72">
        <f t="shared" si="9"/>
        <v>0</v>
      </c>
      <c r="N31" s="72">
        <f t="shared" si="9"/>
        <v>0</v>
      </c>
      <c r="O31" s="72">
        <f t="shared" si="9"/>
        <v>0</v>
      </c>
      <c r="P31" s="72">
        <f t="shared" si="6"/>
        <v>403520</v>
      </c>
      <c r="Q31" s="74">
        <f t="shared" si="1"/>
        <v>25.063354037267082</v>
      </c>
      <c r="R31" s="75"/>
    </row>
    <row r="32" spans="1:18">
      <c r="A32" s="63"/>
      <c r="B32" s="64">
        <v>562</v>
      </c>
      <c r="C32" s="65" t="s">
        <v>44</v>
      </c>
      <c r="D32" s="66">
        <v>0</v>
      </c>
      <c r="E32" s="66">
        <v>151696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151696</v>
      </c>
      <c r="Q32" s="67">
        <f t="shared" si="1"/>
        <v>9.4221118012422362</v>
      </c>
      <c r="R32" s="68"/>
    </row>
    <row r="33" spans="1:18">
      <c r="A33" s="63"/>
      <c r="B33" s="64">
        <v>563</v>
      </c>
      <c r="C33" s="65" t="s">
        <v>45</v>
      </c>
      <c r="D33" s="66">
        <v>25000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25000</v>
      </c>
      <c r="Q33" s="67">
        <f t="shared" si="1"/>
        <v>1.5527950310559007</v>
      </c>
      <c r="R33" s="68"/>
    </row>
    <row r="34" spans="1:18">
      <c r="A34" s="63"/>
      <c r="B34" s="64">
        <v>564</v>
      </c>
      <c r="C34" s="65" t="s">
        <v>92</v>
      </c>
      <c r="D34" s="66">
        <v>225102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225102</v>
      </c>
      <c r="Q34" s="67">
        <f t="shared" si="1"/>
        <v>13.981490683229813</v>
      </c>
      <c r="R34" s="68"/>
    </row>
    <row r="35" spans="1:18">
      <c r="A35" s="63"/>
      <c r="B35" s="64">
        <v>569</v>
      </c>
      <c r="C35" s="65" t="s">
        <v>46</v>
      </c>
      <c r="D35" s="66">
        <v>1722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1722</v>
      </c>
      <c r="Q35" s="67">
        <f t="shared" si="1"/>
        <v>0.10695652173913044</v>
      </c>
      <c r="R35" s="68"/>
    </row>
    <row r="36" spans="1:18" ht="15.75">
      <c r="A36" s="69" t="s">
        <v>47</v>
      </c>
      <c r="B36" s="70"/>
      <c r="C36" s="71"/>
      <c r="D36" s="72">
        <f t="shared" ref="D36:O36" si="10">SUM(D37:D40)</f>
        <v>140946</v>
      </c>
      <c r="E36" s="72">
        <f t="shared" si="10"/>
        <v>299291</v>
      </c>
      <c r="F36" s="72">
        <f t="shared" si="10"/>
        <v>0</v>
      </c>
      <c r="G36" s="72">
        <f t="shared" si="10"/>
        <v>0</v>
      </c>
      <c r="H36" s="72">
        <f t="shared" si="10"/>
        <v>0</v>
      </c>
      <c r="I36" s="72">
        <f t="shared" si="10"/>
        <v>0</v>
      </c>
      <c r="J36" s="72">
        <f t="shared" si="10"/>
        <v>0</v>
      </c>
      <c r="K36" s="72">
        <f t="shared" si="10"/>
        <v>0</v>
      </c>
      <c r="L36" s="72">
        <f t="shared" si="10"/>
        <v>0</v>
      </c>
      <c r="M36" s="72">
        <f t="shared" si="10"/>
        <v>0</v>
      </c>
      <c r="N36" s="72">
        <f t="shared" si="10"/>
        <v>0</v>
      </c>
      <c r="O36" s="72">
        <f t="shared" si="10"/>
        <v>0</v>
      </c>
      <c r="P36" s="72">
        <f>SUM(D36:O36)</f>
        <v>440237</v>
      </c>
      <c r="Q36" s="74">
        <f t="shared" si="1"/>
        <v>27.34391304347826</v>
      </c>
      <c r="R36" s="68"/>
    </row>
    <row r="37" spans="1:18">
      <c r="A37" s="63"/>
      <c r="B37" s="64">
        <v>571</v>
      </c>
      <c r="C37" s="65" t="s">
        <v>48</v>
      </c>
      <c r="D37" s="66">
        <v>0</v>
      </c>
      <c r="E37" s="66">
        <v>299291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299291</v>
      </c>
      <c r="Q37" s="67">
        <f t="shared" ref="Q37:Q68" si="11">(P37/Q$64)</f>
        <v>18.589503105590062</v>
      </c>
      <c r="R37" s="68"/>
    </row>
    <row r="38" spans="1:18">
      <c r="A38" s="63"/>
      <c r="B38" s="64">
        <v>572</v>
      </c>
      <c r="C38" s="65" t="s">
        <v>49</v>
      </c>
      <c r="D38" s="66">
        <v>130446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130446</v>
      </c>
      <c r="Q38" s="67">
        <f t="shared" si="11"/>
        <v>8.1022360248447214</v>
      </c>
      <c r="R38" s="68"/>
    </row>
    <row r="39" spans="1:18">
      <c r="A39" s="63"/>
      <c r="B39" s="64">
        <v>573</v>
      </c>
      <c r="C39" s="65" t="s">
        <v>168</v>
      </c>
      <c r="D39" s="66">
        <v>5000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5000</v>
      </c>
      <c r="Q39" s="67">
        <f t="shared" si="11"/>
        <v>0.3105590062111801</v>
      </c>
      <c r="R39" s="68"/>
    </row>
    <row r="40" spans="1:18">
      <c r="A40" s="63"/>
      <c r="B40" s="64">
        <v>574</v>
      </c>
      <c r="C40" s="65" t="s">
        <v>156</v>
      </c>
      <c r="D40" s="66">
        <v>5500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5500</v>
      </c>
      <c r="Q40" s="67">
        <f t="shared" si="11"/>
        <v>0.34161490683229812</v>
      </c>
      <c r="R40" s="68"/>
    </row>
    <row r="41" spans="1:18" ht="15.75">
      <c r="A41" s="69" t="s">
        <v>71</v>
      </c>
      <c r="B41" s="70"/>
      <c r="C41" s="71"/>
      <c r="D41" s="72">
        <f t="shared" ref="D41:O41" si="12">SUM(D42:D42)</f>
        <v>1639544</v>
      </c>
      <c r="E41" s="72">
        <f t="shared" si="12"/>
        <v>12600</v>
      </c>
      <c r="F41" s="72">
        <f t="shared" si="12"/>
        <v>0</v>
      </c>
      <c r="G41" s="72">
        <f t="shared" si="12"/>
        <v>0</v>
      </c>
      <c r="H41" s="72">
        <f t="shared" si="12"/>
        <v>0</v>
      </c>
      <c r="I41" s="72">
        <f t="shared" si="12"/>
        <v>0</v>
      </c>
      <c r="J41" s="72">
        <f t="shared" si="12"/>
        <v>0</v>
      </c>
      <c r="K41" s="72">
        <f t="shared" si="12"/>
        <v>0</v>
      </c>
      <c r="L41" s="72">
        <f t="shared" si="12"/>
        <v>0</v>
      </c>
      <c r="M41" s="72">
        <f t="shared" si="12"/>
        <v>0</v>
      </c>
      <c r="N41" s="72">
        <f t="shared" si="12"/>
        <v>0</v>
      </c>
      <c r="O41" s="72">
        <f t="shared" si="12"/>
        <v>0</v>
      </c>
      <c r="P41" s="72">
        <f>SUM(D41:O41)</f>
        <v>1652144</v>
      </c>
      <c r="Q41" s="74">
        <f t="shared" si="11"/>
        <v>102.6176397515528</v>
      </c>
      <c r="R41" s="68"/>
    </row>
    <row r="42" spans="1:18">
      <c r="A42" s="63"/>
      <c r="B42" s="64">
        <v>581</v>
      </c>
      <c r="C42" s="65" t="s">
        <v>174</v>
      </c>
      <c r="D42" s="66">
        <v>1639544</v>
      </c>
      <c r="E42" s="66">
        <v>12600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>SUM(D42:O42)</f>
        <v>1652144</v>
      </c>
      <c r="Q42" s="67">
        <f t="shared" si="11"/>
        <v>102.6176397515528</v>
      </c>
      <c r="R42" s="68"/>
    </row>
    <row r="43" spans="1:18" ht="15.75">
      <c r="A43" s="69" t="s">
        <v>53</v>
      </c>
      <c r="B43" s="70"/>
      <c r="C43" s="71"/>
      <c r="D43" s="72">
        <f t="shared" ref="D43:O43" si="13">SUM(D44:D61)</f>
        <v>1116768</v>
      </c>
      <c r="E43" s="72">
        <f t="shared" si="13"/>
        <v>15000</v>
      </c>
      <c r="F43" s="72">
        <f t="shared" si="13"/>
        <v>0</v>
      </c>
      <c r="G43" s="72">
        <f t="shared" si="13"/>
        <v>0</v>
      </c>
      <c r="H43" s="72">
        <f t="shared" si="13"/>
        <v>0</v>
      </c>
      <c r="I43" s="72">
        <f t="shared" si="13"/>
        <v>0</v>
      </c>
      <c r="J43" s="72">
        <f t="shared" si="13"/>
        <v>0</v>
      </c>
      <c r="K43" s="72">
        <f t="shared" si="13"/>
        <v>0</v>
      </c>
      <c r="L43" s="72">
        <f t="shared" si="13"/>
        <v>0</v>
      </c>
      <c r="M43" s="72">
        <f t="shared" si="13"/>
        <v>0</v>
      </c>
      <c r="N43" s="72">
        <f t="shared" si="13"/>
        <v>0</v>
      </c>
      <c r="O43" s="72">
        <f t="shared" si="13"/>
        <v>0</v>
      </c>
      <c r="P43" s="72">
        <f>SUM(D43:O43)</f>
        <v>1131768</v>
      </c>
      <c r="Q43" s="74">
        <f t="shared" si="11"/>
        <v>70.296149068322975</v>
      </c>
      <c r="R43" s="68"/>
    </row>
    <row r="44" spans="1:18">
      <c r="A44" s="63"/>
      <c r="B44" s="64">
        <v>601</v>
      </c>
      <c r="C44" s="65" t="s">
        <v>54</v>
      </c>
      <c r="D44" s="66">
        <v>44109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49" si="14">SUM(D44:O44)</f>
        <v>44109</v>
      </c>
      <c r="Q44" s="67">
        <f t="shared" si="11"/>
        <v>2.7396894409937889</v>
      </c>
      <c r="R44" s="68"/>
    </row>
    <row r="45" spans="1:18">
      <c r="A45" s="63"/>
      <c r="B45" s="64">
        <v>602</v>
      </c>
      <c r="C45" s="65" t="s">
        <v>55</v>
      </c>
      <c r="D45" s="66">
        <v>24992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4"/>
        <v>24992</v>
      </c>
      <c r="Q45" s="67">
        <f t="shared" si="11"/>
        <v>1.5522981366459627</v>
      </c>
      <c r="R45" s="68"/>
    </row>
    <row r="46" spans="1:18">
      <c r="A46" s="63"/>
      <c r="B46" s="64">
        <v>603</v>
      </c>
      <c r="C46" s="65" t="s">
        <v>56</v>
      </c>
      <c r="D46" s="66">
        <v>3436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4"/>
        <v>3436</v>
      </c>
      <c r="Q46" s="67">
        <f t="shared" si="11"/>
        <v>0.21341614906832299</v>
      </c>
      <c r="R46" s="68"/>
    </row>
    <row r="47" spans="1:18">
      <c r="A47" s="63"/>
      <c r="B47" s="64">
        <v>604</v>
      </c>
      <c r="C47" s="65" t="s">
        <v>78</v>
      </c>
      <c r="D47" s="66">
        <v>260562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4"/>
        <v>260562</v>
      </c>
      <c r="Q47" s="67">
        <f t="shared" si="11"/>
        <v>16.183975155279501</v>
      </c>
      <c r="R47" s="68"/>
    </row>
    <row r="48" spans="1:18">
      <c r="A48" s="63"/>
      <c r="B48" s="64">
        <v>605</v>
      </c>
      <c r="C48" s="65" t="s">
        <v>57</v>
      </c>
      <c r="D48" s="66">
        <v>5085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4"/>
        <v>5085</v>
      </c>
      <c r="Q48" s="67">
        <f t="shared" si="11"/>
        <v>0.31583850931677021</v>
      </c>
      <c r="R48" s="68"/>
    </row>
    <row r="49" spans="1:121">
      <c r="A49" s="63"/>
      <c r="B49" s="64">
        <v>608</v>
      </c>
      <c r="C49" s="65" t="s">
        <v>58</v>
      </c>
      <c r="D49" s="66">
        <v>13437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4"/>
        <v>13437</v>
      </c>
      <c r="Q49" s="67">
        <f t="shared" si="11"/>
        <v>0.83459627329192543</v>
      </c>
      <c r="R49" s="68"/>
    </row>
    <row r="50" spans="1:121">
      <c r="A50" s="63"/>
      <c r="B50" s="64">
        <v>614</v>
      </c>
      <c r="C50" s="65" t="s">
        <v>60</v>
      </c>
      <c r="D50" s="66">
        <v>57109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ref="P50:P57" si="15">SUM(D50:O50)</f>
        <v>57109</v>
      </c>
      <c r="Q50" s="67">
        <f t="shared" si="11"/>
        <v>3.5471428571428572</v>
      </c>
      <c r="R50" s="68"/>
    </row>
    <row r="51" spans="1:121">
      <c r="A51" s="63"/>
      <c r="B51" s="64">
        <v>634</v>
      </c>
      <c r="C51" s="65" t="s">
        <v>94</v>
      </c>
      <c r="D51" s="66">
        <v>24418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5"/>
        <v>24418</v>
      </c>
      <c r="Q51" s="67">
        <f t="shared" si="11"/>
        <v>1.5166459627329192</v>
      </c>
      <c r="R51" s="68"/>
    </row>
    <row r="52" spans="1:121">
      <c r="A52" s="63"/>
      <c r="B52" s="64">
        <v>654</v>
      </c>
      <c r="C52" s="65" t="s">
        <v>106</v>
      </c>
      <c r="D52" s="66">
        <v>117931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5"/>
        <v>117931</v>
      </c>
      <c r="Q52" s="67">
        <f t="shared" si="11"/>
        <v>7.3249068322981365</v>
      </c>
      <c r="R52" s="68"/>
    </row>
    <row r="53" spans="1:121">
      <c r="A53" s="63"/>
      <c r="B53" s="64">
        <v>674</v>
      </c>
      <c r="C53" s="65" t="s">
        <v>84</v>
      </c>
      <c r="D53" s="66">
        <v>11393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5"/>
        <v>11393</v>
      </c>
      <c r="Q53" s="67">
        <f t="shared" si="11"/>
        <v>0.70763975155279502</v>
      </c>
      <c r="R53" s="68"/>
    </row>
    <row r="54" spans="1:121">
      <c r="A54" s="63"/>
      <c r="B54" s="64">
        <v>694</v>
      </c>
      <c r="C54" s="65" t="s">
        <v>85</v>
      </c>
      <c r="D54" s="66">
        <v>14488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5"/>
        <v>14488</v>
      </c>
      <c r="Q54" s="67">
        <f t="shared" si="11"/>
        <v>0.89987577639751548</v>
      </c>
      <c r="R54" s="68"/>
    </row>
    <row r="55" spans="1:121">
      <c r="A55" s="63"/>
      <c r="B55" s="64">
        <v>711</v>
      </c>
      <c r="C55" s="65" t="s">
        <v>99</v>
      </c>
      <c r="D55" s="66">
        <v>3326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3326</v>
      </c>
      <c r="Q55" s="67">
        <f t="shared" si="11"/>
        <v>0.20658385093167703</v>
      </c>
      <c r="R55" s="68"/>
    </row>
    <row r="56" spans="1:121">
      <c r="A56" s="63"/>
      <c r="B56" s="64">
        <v>712</v>
      </c>
      <c r="C56" s="65" t="s">
        <v>66</v>
      </c>
      <c r="D56" s="66">
        <v>278066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278066</v>
      </c>
      <c r="Q56" s="67">
        <f t="shared" si="11"/>
        <v>17.271180124223601</v>
      </c>
      <c r="R56" s="68"/>
    </row>
    <row r="57" spans="1:121">
      <c r="A57" s="63"/>
      <c r="B57" s="64">
        <v>713</v>
      </c>
      <c r="C57" s="65" t="s">
        <v>79</v>
      </c>
      <c r="D57" s="66">
        <v>97941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97941</v>
      </c>
      <c r="Q57" s="67">
        <f t="shared" si="11"/>
        <v>6.0832919254658382</v>
      </c>
      <c r="R57" s="68"/>
    </row>
    <row r="58" spans="1:121">
      <c r="A58" s="63"/>
      <c r="B58" s="64">
        <v>716</v>
      </c>
      <c r="C58" s="65" t="s">
        <v>68</v>
      </c>
      <c r="D58" s="66">
        <v>0</v>
      </c>
      <c r="E58" s="66">
        <v>15000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ref="P58:P61" si="16">SUM(D58:O58)</f>
        <v>15000</v>
      </c>
      <c r="Q58" s="67">
        <f t="shared" si="11"/>
        <v>0.93167701863354035</v>
      </c>
      <c r="R58" s="68"/>
    </row>
    <row r="59" spans="1:121">
      <c r="A59" s="63"/>
      <c r="B59" s="64">
        <v>724</v>
      </c>
      <c r="C59" s="65" t="s">
        <v>95</v>
      </c>
      <c r="D59" s="66">
        <v>38475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6"/>
        <v>38475</v>
      </c>
      <c r="Q59" s="67">
        <f t="shared" si="11"/>
        <v>2.389751552795031</v>
      </c>
      <c r="R59" s="68"/>
    </row>
    <row r="60" spans="1:121">
      <c r="A60" s="63"/>
      <c r="B60" s="64">
        <v>744</v>
      </c>
      <c r="C60" s="65" t="s">
        <v>96</v>
      </c>
      <c r="D60" s="66">
        <v>50403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6"/>
        <v>50403</v>
      </c>
      <c r="Q60" s="67">
        <f t="shared" si="11"/>
        <v>3.1306211180124222</v>
      </c>
      <c r="R60" s="68"/>
    </row>
    <row r="61" spans="1:121" ht="15.75" thickBot="1">
      <c r="A61" s="63"/>
      <c r="B61" s="64">
        <v>764</v>
      </c>
      <c r="C61" s="65" t="s">
        <v>86</v>
      </c>
      <c r="D61" s="66">
        <v>71597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6"/>
        <v>71597</v>
      </c>
      <c r="Q61" s="67">
        <f t="shared" si="11"/>
        <v>4.447018633540373</v>
      </c>
      <c r="R61" s="68"/>
    </row>
    <row r="62" spans="1:121" ht="16.5" thickBot="1">
      <c r="A62" s="79" t="s">
        <v>10</v>
      </c>
      <c r="B62" s="80"/>
      <c r="C62" s="81"/>
      <c r="D62" s="82">
        <f t="shared" ref="D62:O62" si="17">SUM(D5,D12,D20,D24,D27,D31,D36,D41,D43)</f>
        <v>12730508</v>
      </c>
      <c r="E62" s="82">
        <f t="shared" si="17"/>
        <v>11696361</v>
      </c>
      <c r="F62" s="82">
        <f t="shared" si="17"/>
        <v>0</v>
      </c>
      <c r="G62" s="82">
        <f t="shared" si="17"/>
        <v>0</v>
      </c>
      <c r="H62" s="82">
        <f t="shared" si="17"/>
        <v>0</v>
      </c>
      <c r="I62" s="82">
        <f t="shared" si="17"/>
        <v>0</v>
      </c>
      <c r="J62" s="82">
        <f t="shared" si="17"/>
        <v>0</v>
      </c>
      <c r="K62" s="82">
        <f t="shared" ref="K62" si="18">SUM(K5,K12,K20,K24,K27,K31,K36,K41,K43)</f>
        <v>8477418</v>
      </c>
      <c r="L62" s="82">
        <f t="shared" ref="L62" si="19">SUM(L5,L12,L20,L24,L27,L31,L36,L41,L43)</f>
        <v>0</v>
      </c>
      <c r="M62" s="82">
        <f t="shared" si="17"/>
        <v>0</v>
      </c>
      <c r="N62" s="82">
        <f t="shared" ref="N62" si="20">SUM(N5,N12,N20,N24,N27,N31,N36,N41,N43)</f>
        <v>0</v>
      </c>
      <c r="O62" s="82">
        <f t="shared" si="17"/>
        <v>0</v>
      </c>
      <c r="P62" s="82">
        <f>SUM(D62:O62)</f>
        <v>32904287</v>
      </c>
      <c r="Q62" s="83">
        <f t="shared" si="11"/>
        <v>2043.7445341614907</v>
      </c>
      <c r="R62" s="61"/>
      <c r="S62" s="84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</row>
    <row r="63" spans="1:121">
      <c r="A63" s="85"/>
      <c r="B63" s="86"/>
      <c r="C63" s="86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8"/>
    </row>
    <row r="64" spans="1:121">
      <c r="A64" s="89"/>
      <c r="B64" s="90"/>
      <c r="C64" s="90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4" t="s">
        <v>180</v>
      </c>
      <c r="O64" s="94"/>
      <c r="P64" s="94"/>
      <c r="Q64" s="92">
        <v>16100</v>
      </c>
    </row>
    <row r="65" spans="1:17">
      <c r="A65" s="95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7"/>
    </row>
    <row r="66" spans="1:17" ht="15.75" customHeight="1" thickBot="1">
      <c r="A66" s="98" t="s">
        <v>88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100"/>
    </row>
  </sheetData>
  <mergeCells count="10">
    <mergeCell ref="N64:P64"/>
    <mergeCell ref="A65:Q65"/>
    <mergeCell ref="A66:Q66"/>
    <mergeCell ref="A1:Q1"/>
    <mergeCell ref="A2:Q2"/>
    <mergeCell ref="A3:C4"/>
    <mergeCell ref="D3:H3"/>
    <mergeCell ref="I3:J3"/>
    <mergeCell ref="K3:N3"/>
    <mergeCell ref="Q3:Q4"/>
  </mergeCells>
  <pageMargins left="0.5" right="0.5" top="0.5" bottom="0.5" header="0.3" footer="0.3"/>
  <pageSetup paperSize="5" scale="53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171</v>
      </c>
      <c r="L4" s="34" t="s">
        <v>3</v>
      </c>
      <c r="M4" s="34" t="s">
        <v>4</v>
      </c>
      <c r="N4" s="34" t="s">
        <v>181</v>
      </c>
      <c r="O4" s="34" t="s">
        <v>5</v>
      </c>
      <c r="P4" s="34" t="s">
        <v>172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2976258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SUM(K6:K11)</f>
        <v>8224516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11200774</v>
      </c>
      <c r="Q5" s="32">
        <f t="shared" ref="Q5:Q36" si="4">(P5/Q$61)</f>
        <v>694.10510008056019</v>
      </c>
      <c r="R5" s="6"/>
    </row>
    <row r="6" spans="1:135">
      <c r="A6" s="12"/>
      <c r="B6" s="44">
        <v>511</v>
      </c>
      <c r="C6" s="20" t="s">
        <v>20</v>
      </c>
      <c r="D6" s="46">
        <v>259095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259095</v>
      </c>
      <c r="Q6" s="47">
        <f t="shared" si="4"/>
        <v>16.055958356571853</v>
      </c>
      <c r="R6" s="9"/>
    </row>
    <row r="7" spans="1:135">
      <c r="A7" s="12"/>
      <c r="B7" s="44">
        <v>512</v>
      </c>
      <c r="C7" s="20" t="s">
        <v>21</v>
      </c>
      <c r="D7" s="46">
        <v>28322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28322</v>
      </c>
      <c r="Q7" s="47">
        <f t="shared" si="4"/>
        <v>1.7550969820908471</v>
      </c>
      <c r="R7" s="9"/>
    </row>
    <row r="8" spans="1:135">
      <c r="A8" s="12"/>
      <c r="B8" s="44">
        <v>513</v>
      </c>
      <c r="C8" s="20" t="s">
        <v>22</v>
      </c>
      <c r="D8" s="46">
        <v>2023774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2023774</v>
      </c>
      <c r="Q8" s="47">
        <f t="shared" si="4"/>
        <v>125.41203445497923</v>
      </c>
      <c r="R8" s="9"/>
    </row>
    <row r="9" spans="1:135">
      <c r="A9" s="12"/>
      <c r="B9" s="44">
        <v>514</v>
      </c>
      <c r="C9" s="20" t="s">
        <v>23</v>
      </c>
      <c r="D9" s="46">
        <v>63664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63664</v>
      </c>
      <c r="Q9" s="47">
        <f t="shared" si="4"/>
        <v>3.945219061783479</v>
      </c>
      <c r="R9" s="9"/>
    </row>
    <row r="10" spans="1:135">
      <c r="A10" s="12"/>
      <c r="B10" s="44">
        <v>515</v>
      </c>
      <c r="C10" s="20" t="s">
        <v>24</v>
      </c>
      <c r="D10" s="46">
        <v>9079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9079</v>
      </c>
      <c r="Q10" s="47">
        <f t="shared" si="4"/>
        <v>0.5626200656875503</v>
      </c>
      <c r="R10" s="9"/>
    </row>
    <row r="11" spans="1:135">
      <c r="A11" s="12"/>
      <c r="B11" s="44">
        <v>519</v>
      </c>
      <c r="C11" s="20" t="s">
        <v>26</v>
      </c>
      <c r="D11" s="46">
        <v>592324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8224516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8816840</v>
      </c>
      <c r="Q11" s="47">
        <f t="shared" si="4"/>
        <v>546.3741711594472</v>
      </c>
      <c r="R11" s="9"/>
    </row>
    <row r="12" spans="1:135" ht="15.75">
      <c r="A12" s="28" t="s">
        <v>27</v>
      </c>
      <c r="B12" s="29"/>
      <c r="C12" s="30"/>
      <c r="D12" s="31">
        <f t="shared" ref="D12:O12" si="6">SUM(D13:D19)</f>
        <v>4040769</v>
      </c>
      <c r="E12" s="31">
        <f t="shared" si="6"/>
        <v>3119402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SUM(K13:K19)</f>
        <v>0</v>
      </c>
      <c r="L12" s="31">
        <f t="shared" ref="L12" si="8">SUM(L13:L19)</f>
        <v>0</v>
      </c>
      <c r="M12" s="31">
        <f t="shared" si="6"/>
        <v>0</v>
      </c>
      <c r="N12" s="31">
        <f t="shared" ref="N12" si="9">SUM(N13:N19)</f>
        <v>0</v>
      </c>
      <c r="O12" s="31">
        <f t="shared" si="6"/>
        <v>0</v>
      </c>
      <c r="P12" s="42">
        <f>SUM(D12:O12)</f>
        <v>7160171</v>
      </c>
      <c r="Q12" s="43">
        <f t="shared" si="4"/>
        <v>443.71140856416929</v>
      </c>
      <c r="R12" s="10"/>
    </row>
    <row r="13" spans="1:135">
      <c r="A13" s="12"/>
      <c r="B13" s="44">
        <v>521</v>
      </c>
      <c r="C13" s="20" t="s">
        <v>28</v>
      </c>
      <c r="D13" s="46">
        <v>3125278</v>
      </c>
      <c r="E13" s="46">
        <v>846629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3971907</v>
      </c>
      <c r="Q13" s="47">
        <f t="shared" si="4"/>
        <v>246.13664249860568</v>
      </c>
      <c r="R13" s="9"/>
    </row>
    <row r="14" spans="1:135">
      <c r="A14" s="12"/>
      <c r="B14" s="44">
        <v>522</v>
      </c>
      <c r="C14" s="20" t="s">
        <v>29</v>
      </c>
      <c r="D14" s="46">
        <v>48299</v>
      </c>
      <c r="E14" s="46">
        <v>253444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19" si="10">SUM(D14:O14)</f>
        <v>301743</v>
      </c>
      <c r="Q14" s="47">
        <f t="shared" si="4"/>
        <v>18.69882877858338</v>
      </c>
      <c r="R14" s="9"/>
    </row>
    <row r="15" spans="1:135">
      <c r="A15" s="12"/>
      <c r="B15" s="44">
        <v>524</v>
      </c>
      <c r="C15" s="20" t="s">
        <v>90</v>
      </c>
      <c r="D15" s="46">
        <v>121102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121102</v>
      </c>
      <c r="Q15" s="47">
        <f t="shared" si="4"/>
        <v>7.5046167193406461</v>
      </c>
      <c r="R15" s="9"/>
    </row>
    <row r="16" spans="1:135">
      <c r="A16" s="12"/>
      <c r="B16" s="44">
        <v>525</v>
      </c>
      <c r="C16" s="20" t="s">
        <v>31</v>
      </c>
      <c r="D16" s="46">
        <v>51138</v>
      </c>
      <c r="E16" s="46">
        <v>206886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258024</v>
      </c>
      <c r="Q16" s="47">
        <f t="shared" si="4"/>
        <v>15.989589142963377</v>
      </c>
      <c r="R16" s="9"/>
    </row>
    <row r="17" spans="1:18">
      <c r="A17" s="12"/>
      <c r="B17" s="44">
        <v>526</v>
      </c>
      <c r="C17" s="20" t="s">
        <v>76</v>
      </c>
      <c r="D17" s="46">
        <v>225419</v>
      </c>
      <c r="E17" s="46">
        <v>1812443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2037862</v>
      </c>
      <c r="Q17" s="47">
        <f t="shared" si="4"/>
        <v>126.2850591807647</v>
      </c>
      <c r="R17" s="9"/>
    </row>
    <row r="18" spans="1:18">
      <c r="A18" s="12"/>
      <c r="B18" s="44">
        <v>527</v>
      </c>
      <c r="C18" s="20" t="s">
        <v>32</v>
      </c>
      <c r="D18" s="46">
        <v>36328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36328</v>
      </c>
      <c r="Q18" s="47">
        <f t="shared" si="4"/>
        <v>2.2512238953956745</v>
      </c>
      <c r="R18" s="9"/>
    </row>
    <row r="19" spans="1:18">
      <c r="A19" s="12"/>
      <c r="B19" s="44">
        <v>529</v>
      </c>
      <c r="C19" s="20" t="s">
        <v>33</v>
      </c>
      <c r="D19" s="46">
        <v>433205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433205</v>
      </c>
      <c r="Q19" s="47">
        <f t="shared" si="4"/>
        <v>26.845448348515834</v>
      </c>
      <c r="R19" s="9"/>
    </row>
    <row r="20" spans="1:18" ht="15.75">
      <c r="A20" s="28" t="s">
        <v>34</v>
      </c>
      <c r="B20" s="29"/>
      <c r="C20" s="30"/>
      <c r="D20" s="31">
        <f t="shared" ref="D20:O20" si="11">SUM(D21:D23)</f>
        <v>511116</v>
      </c>
      <c r="E20" s="31">
        <f t="shared" si="11"/>
        <v>1023690</v>
      </c>
      <c r="F20" s="31">
        <f t="shared" si="11"/>
        <v>0</v>
      </c>
      <c r="G20" s="31">
        <f t="shared" si="11"/>
        <v>0</v>
      </c>
      <c r="H20" s="31">
        <f t="shared" si="11"/>
        <v>0</v>
      </c>
      <c r="I20" s="31">
        <f t="shared" si="11"/>
        <v>0</v>
      </c>
      <c r="J20" s="31">
        <f t="shared" si="11"/>
        <v>0</v>
      </c>
      <c r="K20" s="31">
        <f t="shared" ref="K20" si="12">SUM(K21:K23)</f>
        <v>0</v>
      </c>
      <c r="L20" s="31">
        <f t="shared" ref="L20" si="13">SUM(L21:L23)</f>
        <v>0</v>
      </c>
      <c r="M20" s="31">
        <f t="shared" si="11"/>
        <v>0</v>
      </c>
      <c r="N20" s="31">
        <f t="shared" ref="N20" si="14">SUM(N21:N23)</f>
        <v>0</v>
      </c>
      <c r="O20" s="31">
        <f t="shared" si="11"/>
        <v>0</v>
      </c>
      <c r="P20" s="42">
        <f>SUM(D20:O20)</f>
        <v>1534806</v>
      </c>
      <c r="Q20" s="43">
        <f t="shared" si="4"/>
        <v>95.110987172336863</v>
      </c>
      <c r="R20" s="10"/>
    </row>
    <row r="21" spans="1:18">
      <c r="A21" s="12"/>
      <c r="B21" s="44">
        <v>534</v>
      </c>
      <c r="C21" s="20" t="s">
        <v>35</v>
      </c>
      <c r="D21" s="46">
        <v>98584</v>
      </c>
      <c r="E21" s="46">
        <v>1023690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ref="P21:P39" si="15">SUM(D21:O21)</f>
        <v>1122274</v>
      </c>
      <c r="Q21" s="47">
        <f t="shared" si="4"/>
        <v>69.546631963809872</v>
      </c>
      <c r="R21" s="9"/>
    </row>
    <row r="22" spans="1:18">
      <c r="A22" s="12"/>
      <c r="B22" s="44">
        <v>537</v>
      </c>
      <c r="C22" s="20" t="s">
        <v>36</v>
      </c>
      <c r="D22" s="46">
        <v>401532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5"/>
        <v>401532</v>
      </c>
      <c r="Q22" s="47">
        <f t="shared" si="4"/>
        <v>24.882691950176614</v>
      </c>
      <c r="R22" s="9"/>
    </row>
    <row r="23" spans="1:18">
      <c r="A23" s="12"/>
      <c r="B23" s="44">
        <v>539</v>
      </c>
      <c r="C23" s="20" t="s">
        <v>37</v>
      </c>
      <c r="D23" s="46">
        <v>11000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11000</v>
      </c>
      <c r="Q23" s="47">
        <f t="shared" si="4"/>
        <v>0.68166325835037489</v>
      </c>
      <c r="R23" s="9"/>
    </row>
    <row r="24" spans="1:18" ht="15.75">
      <c r="A24" s="28" t="s">
        <v>38</v>
      </c>
      <c r="B24" s="29"/>
      <c r="C24" s="30"/>
      <c r="D24" s="31">
        <f t="shared" ref="D24:O24" si="16">SUM(D25:D26)</f>
        <v>168132</v>
      </c>
      <c r="E24" s="31">
        <f t="shared" si="16"/>
        <v>2442076</v>
      </c>
      <c r="F24" s="31">
        <f t="shared" si="16"/>
        <v>0</v>
      </c>
      <c r="G24" s="31">
        <f t="shared" si="16"/>
        <v>0</v>
      </c>
      <c r="H24" s="31">
        <f t="shared" si="16"/>
        <v>0</v>
      </c>
      <c r="I24" s="31">
        <f t="shared" si="16"/>
        <v>0</v>
      </c>
      <c r="J24" s="31">
        <f t="shared" si="16"/>
        <v>0</v>
      </c>
      <c r="K24" s="31">
        <f t="shared" ref="K24" si="17">SUM(K25:K26)</f>
        <v>0</v>
      </c>
      <c r="L24" s="31">
        <f t="shared" ref="L24" si="18">SUM(L25:L26)</f>
        <v>0</v>
      </c>
      <c r="M24" s="31">
        <f t="shared" si="16"/>
        <v>0</v>
      </c>
      <c r="N24" s="31">
        <f t="shared" ref="N24" si="19">SUM(N25:N26)</f>
        <v>0</v>
      </c>
      <c r="O24" s="31">
        <f t="shared" si="16"/>
        <v>0</v>
      </c>
      <c r="P24" s="31">
        <f t="shared" si="15"/>
        <v>2610208</v>
      </c>
      <c r="Q24" s="43">
        <f t="shared" si="4"/>
        <v>161.75299002292869</v>
      </c>
      <c r="R24" s="10"/>
    </row>
    <row r="25" spans="1:18">
      <c r="A25" s="12"/>
      <c r="B25" s="44">
        <v>541</v>
      </c>
      <c r="C25" s="20" t="s">
        <v>39</v>
      </c>
      <c r="D25" s="46">
        <v>168132</v>
      </c>
      <c r="E25" s="46">
        <v>1714144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1882276</v>
      </c>
      <c r="Q25" s="47">
        <f t="shared" si="4"/>
        <v>116.64349011588276</v>
      </c>
      <c r="R25" s="9"/>
    </row>
    <row r="26" spans="1:18">
      <c r="A26" s="12"/>
      <c r="B26" s="44">
        <v>549</v>
      </c>
      <c r="C26" s="20" t="s">
        <v>173</v>
      </c>
      <c r="D26" s="46">
        <v>0</v>
      </c>
      <c r="E26" s="46">
        <v>727932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727932</v>
      </c>
      <c r="Q26" s="47">
        <f t="shared" si="4"/>
        <v>45.109499907045922</v>
      </c>
      <c r="R26" s="9"/>
    </row>
    <row r="27" spans="1:18" ht="15.75">
      <c r="A27" s="28" t="s">
        <v>40</v>
      </c>
      <c r="B27" s="29"/>
      <c r="C27" s="30"/>
      <c r="D27" s="31">
        <f t="shared" ref="D27:O27" si="20">SUM(D28:D30)</f>
        <v>7851</v>
      </c>
      <c r="E27" s="31">
        <f t="shared" si="20"/>
        <v>321434</v>
      </c>
      <c r="F27" s="31">
        <f t="shared" si="20"/>
        <v>0</v>
      </c>
      <c r="G27" s="31">
        <f t="shared" si="20"/>
        <v>0</v>
      </c>
      <c r="H27" s="31">
        <f t="shared" si="20"/>
        <v>0</v>
      </c>
      <c r="I27" s="31">
        <f t="shared" si="20"/>
        <v>0</v>
      </c>
      <c r="J27" s="31">
        <f t="shared" si="20"/>
        <v>0</v>
      </c>
      <c r="K27" s="31">
        <f t="shared" ref="K27" si="21">SUM(K28:K30)</f>
        <v>0</v>
      </c>
      <c r="L27" s="31">
        <f t="shared" ref="L27" si="22">SUM(L28:L30)</f>
        <v>0</v>
      </c>
      <c r="M27" s="31">
        <f t="shared" si="20"/>
        <v>0</v>
      </c>
      <c r="N27" s="31">
        <f t="shared" ref="N27" si="23">SUM(N28:N30)</f>
        <v>0</v>
      </c>
      <c r="O27" s="31">
        <f t="shared" si="20"/>
        <v>0</v>
      </c>
      <c r="P27" s="31">
        <f t="shared" si="15"/>
        <v>329285</v>
      </c>
      <c r="Q27" s="43">
        <f t="shared" si="4"/>
        <v>20.405589638718475</v>
      </c>
      <c r="R27" s="10"/>
    </row>
    <row r="28" spans="1:18">
      <c r="A28" s="13"/>
      <c r="B28" s="45">
        <v>553</v>
      </c>
      <c r="C28" s="21" t="s">
        <v>91</v>
      </c>
      <c r="D28" s="46">
        <v>6271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6271</v>
      </c>
      <c r="Q28" s="47">
        <f t="shared" si="4"/>
        <v>0.38861002664683647</v>
      </c>
      <c r="R28" s="9"/>
    </row>
    <row r="29" spans="1:18">
      <c r="A29" s="13"/>
      <c r="B29" s="45">
        <v>554</v>
      </c>
      <c r="C29" s="21" t="s">
        <v>41</v>
      </c>
      <c r="D29" s="46">
        <v>0</v>
      </c>
      <c r="E29" s="46">
        <v>321434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321434</v>
      </c>
      <c r="Q29" s="47">
        <f t="shared" si="4"/>
        <v>19.919067980417672</v>
      </c>
      <c r="R29" s="9"/>
    </row>
    <row r="30" spans="1:18">
      <c r="A30" s="13"/>
      <c r="B30" s="45">
        <v>559</v>
      </c>
      <c r="C30" s="21" t="s">
        <v>42</v>
      </c>
      <c r="D30" s="46">
        <v>1580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1580</v>
      </c>
      <c r="Q30" s="47">
        <f t="shared" si="4"/>
        <v>9.7911631653962938E-2</v>
      </c>
      <c r="R30" s="9"/>
    </row>
    <row r="31" spans="1:18" ht="15.75">
      <c r="A31" s="28" t="s">
        <v>43</v>
      </c>
      <c r="B31" s="29"/>
      <c r="C31" s="30"/>
      <c r="D31" s="31">
        <f t="shared" ref="D31:O31" si="24">SUM(D32:D35)</f>
        <v>235210</v>
      </c>
      <c r="E31" s="31">
        <f t="shared" si="24"/>
        <v>128944</v>
      </c>
      <c r="F31" s="31">
        <f t="shared" si="24"/>
        <v>0</v>
      </c>
      <c r="G31" s="31">
        <f t="shared" si="24"/>
        <v>0</v>
      </c>
      <c r="H31" s="31">
        <f t="shared" si="24"/>
        <v>0</v>
      </c>
      <c r="I31" s="31">
        <f t="shared" si="24"/>
        <v>0</v>
      </c>
      <c r="J31" s="31">
        <f t="shared" si="24"/>
        <v>0</v>
      </c>
      <c r="K31" s="31">
        <f t="shared" ref="K31" si="25">SUM(K32:K35)</f>
        <v>0</v>
      </c>
      <c r="L31" s="31">
        <f t="shared" ref="L31" si="26">SUM(L32:L35)</f>
        <v>0</v>
      </c>
      <c r="M31" s="31">
        <f t="shared" si="24"/>
        <v>0</v>
      </c>
      <c r="N31" s="31">
        <f t="shared" ref="N31" si="27">SUM(N32:N35)</f>
        <v>0</v>
      </c>
      <c r="O31" s="31">
        <f t="shared" si="24"/>
        <v>0</v>
      </c>
      <c r="P31" s="31">
        <f t="shared" si="15"/>
        <v>364154</v>
      </c>
      <c r="Q31" s="43">
        <f t="shared" si="4"/>
        <v>22.566400198302038</v>
      </c>
      <c r="R31" s="10"/>
    </row>
    <row r="32" spans="1:18">
      <c r="A32" s="12"/>
      <c r="B32" s="44">
        <v>562</v>
      </c>
      <c r="C32" s="20" t="s">
        <v>44</v>
      </c>
      <c r="D32" s="46">
        <v>0</v>
      </c>
      <c r="E32" s="46">
        <v>128944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128944</v>
      </c>
      <c r="Q32" s="47">
        <f t="shared" si="4"/>
        <v>7.9905806531573402</v>
      </c>
      <c r="R32" s="9"/>
    </row>
    <row r="33" spans="1:18">
      <c r="A33" s="12"/>
      <c r="B33" s="44">
        <v>563</v>
      </c>
      <c r="C33" s="20" t="s">
        <v>45</v>
      </c>
      <c r="D33" s="46">
        <v>25000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25000</v>
      </c>
      <c r="Q33" s="47">
        <f t="shared" si="4"/>
        <v>1.5492346780690338</v>
      </c>
      <c r="R33" s="9"/>
    </row>
    <row r="34" spans="1:18">
      <c r="A34" s="12"/>
      <c r="B34" s="44">
        <v>564</v>
      </c>
      <c r="C34" s="20" t="s">
        <v>92</v>
      </c>
      <c r="D34" s="46">
        <v>207257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207257</v>
      </c>
      <c r="Q34" s="47">
        <f t="shared" si="4"/>
        <v>12.84358926690215</v>
      </c>
      <c r="R34" s="9"/>
    </row>
    <row r="35" spans="1:18">
      <c r="A35" s="12"/>
      <c r="B35" s="44">
        <v>569</v>
      </c>
      <c r="C35" s="20" t="s">
        <v>46</v>
      </c>
      <c r="D35" s="46">
        <v>2953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2953</v>
      </c>
      <c r="Q35" s="47">
        <f t="shared" si="4"/>
        <v>0.18299560017351429</v>
      </c>
      <c r="R35" s="9"/>
    </row>
    <row r="36" spans="1:18" ht="15.75">
      <c r="A36" s="28" t="s">
        <v>47</v>
      </c>
      <c r="B36" s="29"/>
      <c r="C36" s="30"/>
      <c r="D36" s="31">
        <f t="shared" ref="D36:O36" si="28">SUM(D37:D39)</f>
        <v>286808</v>
      </c>
      <c r="E36" s="31">
        <f t="shared" si="28"/>
        <v>271243</v>
      </c>
      <c r="F36" s="31">
        <f t="shared" si="28"/>
        <v>0</v>
      </c>
      <c r="G36" s="31">
        <f t="shared" si="28"/>
        <v>0</v>
      </c>
      <c r="H36" s="31">
        <f t="shared" si="28"/>
        <v>0</v>
      </c>
      <c r="I36" s="31">
        <f t="shared" si="28"/>
        <v>0</v>
      </c>
      <c r="J36" s="31">
        <f t="shared" si="28"/>
        <v>0</v>
      </c>
      <c r="K36" s="31">
        <f t="shared" ref="K36" si="29">SUM(K37:K39)</f>
        <v>0</v>
      </c>
      <c r="L36" s="31">
        <f t="shared" ref="L36" si="30">SUM(L37:L39)</f>
        <v>0</v>
      </c>
      <c r="M36" s="31">
        <f t="shared" si="28"/>
        <v>0</v>
      </c>
      <c r="N36" s="31">
        <f t="shared" ref="N36" si="31">SUM(N37:N39)</f>
        <v>0</v>
      </c>
      <c r="O36" s="31">
        <f t="shared" si="28"/>
        <v>0</v>
      </c>
      <c r="P36" s="31">
        <f>SUM(D36:O36)</f>
        <v>558051</v>
      </c>
      <c r="Q36" s="43">
        <f t="shared" si="4"/>
        <v>34.582078453244094</v>
      </c>
      <c r="R36" s="9"/>
    </row>
    <row r="37" spans="1:18">
      <c r="A37" s="12"/>
      <c r="B37" s="44">
        <v>571</v>
      </c>
      <c r="C37" s="20" t="s">
        <v>48</v>
      </c>
      <c r="D37" s="46">
        <v>3242</v>
      </c>
      <c r="E37" s="46">
        <v>271243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274485</v>
      </c>
      <c r="Q37" s="47">
        <f t="shared" ref="Q37:Q59" si="32">(P37/Q$61)</f>
        <v>17.009667224391151</v>
      </c>
      <c r="R37" s="9"/>
    </row>
    <row r="38" spans="1:18">
      <c r="A38" s="12"/>
      <c r="B38" s="44">
        <v>572</v>
      </c>
      <c r="C38" s="20" t="s">
        <v>49</v>
      </c>
      <c r="D38" s="46">
        <v>278566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278566</v>
      </c>
      <c r="Q38" s="47">
        <f t="shared" si="32"/>
        <v>17.262564293239141</v>
      </c>
      <c r="R38" s="9"/>
    </row>
    <row r="39" spans="1:18">
      <c r="A39" s="12"/>
      <c r="B39" s="44">
        <v>573</v>
      </c>
      <c r="C39" s="20" t="s">
        <v>168</v>
      </c>
      <c r="D39" s="46">
        <v>5000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5000</v>
      </c>
      <c r="Q39" s="47">
        <f t="shared" si="32"/>
        <v>0.30984693561380677</v>
      </c>
      <c r="R39" s="9"/>
    </row>
    <row r="40" spans="1:18" ht="15.75">
      <c r="A40" s="28" t="s">
        <v>71</v>
      </c>
      <c r="B40" s="29"/>
      <c r="C40" s="30"/>
      <c r="D40" s="31">
        <f t="shared" ref="D40:O40" si="33">SUM(D41:D41)</f>
        <v>902966</v>
      </c>
      <c r="E40" s="31">
        <f t="shared" si="33"/>
        <v>12600</v>
      </c>
      <c r="F40" s="31">
        <f t="shared" si="33"/>
        <v>0</v>
      </c>
      <c r="G40" s="31">
        <f t="shared" si="33"/>
        <v>0</v>
      </c>
      <c r="H40" s="31">
        <f t="shared" si="33"/>
        <v>0</v>
      </c>
      <c r="I40" s="31">
        <f t="shared" si="33"/>
        <v>0</v>
      </c>
      <c r="J40" s="31">
        <f t="shared" si="33"/>
        <v>0</v>
      </c>
      <c r="K40" s="31">
        <f t="shared" si="33"/>
        <v>0</v>
      </c>
      <c r="L40" s="31">
        <f t="shared" si="33"/>
        <v>0</v>
      </c>
      <c r="M40" s="31">
        <f t="shared" si="33"/>
        <v>0</v>
      </c>
      <c r="N40" s="31">
        <f t="shared" si="33"/>
        <v>0</v>
      </c>
      <c r="O40" s="31">
        <f t="shared" si="33"/>
        <v>0</v>
      </c>
      <c r="P40" s="31">
        <f>SUM(D40:O40)</f>
        <v>915566</v>
      </c>
      <c r="Q40" s="43">
        <f t="shared" si="32"/>
        <v>56.737063890438122</v>
      </c>
      <c r="R40" s="9"/>
    </row>
    <row r="41" spans="1:18">
      <c r="A41" s="12"/>
      <c r="B41" s="44">
        <v>581</v>
      </c>
      <c r="C41" s="20" t="s">
        <v>174</v>
      </c>
      <c r="D41" s="46">
        <v>902966</v>
      </c>
      <c r="E41" s="46">
        <v>12600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>SUM(D41:O41)</f>
        <v>915566</v>
      </c>
      <c r="Q41" s="47">
        <f t="shared" si="32"/>
        <v>56.737063890438122</v>
      </c>
      <c r="R41" s="9"/>
    </row>
    <row r="42" spans="1:18" ht="15.75">
      <c r="A42" s="28" t="s">
        <v>53</v>
      </c>
      <c r="B42" s="29"/>
      <c r="C42" s="30"/>
      <c r="D42" s="31">
        <f t="shared" ref="D42:O42" si="34">SUM(D43:D58)</f>
        <v>922676</v>
      </c>
      <c r="E42" s="31">
        <f t="shared" si="34"/>
        <v>0</v>
      </c>
      <c r="F42" s="31">
        <f t="shared" si="34"/>
        <v>0</v>
      </c>
      <c r="G42" s="31">
        <f t="shared" si="34"/>
        <v>0</v>
      </c>
      <c r="H42" s="31">
        <f t="shared" si="34"/>
        <v>0</v>
      </c>
      <c r="I42" s="31">
        <f t="shared" si="34"/>
        <v>0</v>
      </c>
      <c r="J42" s="31">
        <f t="shared" si="34"/>
        <v>0</v>
      </c>
      <c r="K42" s="31">
        <f t="shared" ref="K42" si="35">SUM(K43:K58)</f>
        <v>0</v>
      </c>
      <c r="L42" s="31">
        <f t="shared" ref="L42" si="36">SUM(L43:L58)</f>
        <v>0</v>
      </c>
      <c r="M42" s="31">
        <f t="shared" si="34"/>
        <v>0</v>
      </c>
      <c r="N42" s="31">
        <f t="shared" ref="N42" si="37">SUM(N43:N58)</f>
        <v>0</v>
      </c>
      <c r="O42" s="31">
        <f t="shared" si="34"/>
        <v>0</v>
      </c>
      <c r="P42" s="31">
        <f>SUM(D42:O42)</f>
        <v>922676</v>
      </c>
      <c r="Q42" s="43">
        <f t="shared" si="32"/>
        <v>57.177666232880959</v>
      </c>
      <c r="R42" s="9"/>
    </row>
    <row r="43" spans="1:18">
      <c r="A43" s="12"/>
      <c r="B43" s="44">
        <v>601</v>
      </c>
      <c r="C43" s="20" t="s">
        <v>54</v>
      </c>
      <c r="D43" s="46">
        <v>41590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ref="P43:P48" si="38">SUM(D43:O43)</f>
        <v>41590</v>
      </c>
      <c r="Q43" s="47">
        <f t="shared" si="32"/>
        <v>2.5773068104356449</v>
      </c>
      <c r="R43" s="9"/>
    </row>
    <row r="44" spans="1:18">
      <c r="A44" s="12"/>
      <c r="B44" s="44">
        <v>602</v>
      </c>
      <c r="C44" s="20" t="s">
        <v>55</v>
      </c>
      <c r="D44" s="46">
        <v>19670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8"/>
        <v>19670</v>
      </c>
      <c r="Q44" s="47">
        <f t="shared" si="32"/>
        <v>1.2189378447047159</v>
      </c>
      <c r="R44" s="9"/>
    </row>
    <row r="45" spans="1:18">
      <c r="A45" s="12"/>
      <c r="B45" s="44">
        <v>603</v>
      </c>
      <c r="C45" s="20" t="s">
        <v>56</v>
      </c>
      <c r="D45" s="46">
        <v>3569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8"/>
        <v>3569</v>
      </c>
      <c r="Q45" s="47">
        <f t="shared" si="32"/>
        <v>0.22116874264113529</v>
      </c>
      <c r="R45" s="9"/>
    </row>
    <row r="46" spans="1:18">
      <c r="A46" s="12"/>
      <c r="B46" s="44">
        <v>604</v>
      </c>
      <c r="C46" s="20" t="s">
        <v>78</v>
      </c>
      <c r="D46" s="46">
        <v>209088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8"/>
        <v>209088</v>
      </c>
      <c r="Q46" s="47">
        <f t="shared" si="32"/>
        <v>12.957055214723926</v>
      </c>
      <c r="R46" s="9"/>
    </row>
    <row r="47" spans="1:18">
      <c r="A47" s="12"/>
      <c r="B47" s="44">
        <v>605</v>
      </c>
      <c r="C47" s="20" t="s">
        <v>57</v>
      </c>
      <c r="D47" s="46">
        <v>4318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8"/>
        <v>4318</v>
      </c>
      <c r="Q47" s="47">
        <f t="shared" si="32"/>
        <v>0.26758381359608352</v>
      </c>
      <c r="R47" s="9"/>
    </row>
    <row r="48" spans="1:18">
      <c r="A48" s="12"/>
      <c r="B48" s="44">
        <v>608</v>
      </c>
      <c r="C48" s="20" t="s">
        <v>58</v>
      </c>
      <c r="D48" s="46">
        <v>9669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8"/>
        <v>9669</v>
      </c>
      <c r="Q48" s="47">
        <f t="shared" si="32"/>
        <v>0.59918200408997957</v>
      </c>
      <c r="R48" s="9"/>
    </row>
    <row r="49" spans="1:121">
      <c r="A49" s="12"/>
      <c r="B49" s="44">
        <v>614</v>
      </c>
      <c r="C49" s="20" t="s">
        <v>60</v>
      </c>
      <c r="D49" s="46">
        <v>58096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5" si="39">SUM(D49:O49)</f>
        <v>58096</v>
      </c>
      <c r="Q49" s="47">
        <f t="shared" si="32"/>
        <v>3.6001735142839437</v>
      </c>
      <c r="R49" s="9"/>
    </row>
    <row r="50" spans="1:121">
      <c r="A50" s="12"/>
      <c r="B50" s="44">
        <v>634</v>
      </c>
      <c r="C50" s="20" t="s">
        <v>94</v>
      </c>
      <c r="D50" s="46">
        <v>29212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9"/>
        <v>29212</v>
      </c>
      <c r="Q50" s="47">
        <f t="shared" si="32"/>
        <v>1.8102497366301047</v>
      </c>
      <c r="R50" s="9"/>
    </row>
    <row r="51" spans="1:121">
      <c r="A51" s="12"/>
      <c r="B51" s="44">
        <v>654</v>
      </c>
      <c r="C51" s="20" t="s">
        <v>106</v>
      </c>
      <c r="D51" s="46">
        <v>106280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9"/>
        <v>106280</v>
      </c>
      <c r="Q51" s="47">
        <f t="shared" si="32"/>
        <v>6.5861064634070772</v>
      </c>
      <c r="R51" s="9"/>
    </row>
    <row r="52" spans="1:121">
      <c r="A52" s="12"/>
      <c r="B52" s="44">
        <v>674</v>
      </c>
      <c r="C52" s="20" t="s">
        <v>84</v>
      </c>
      <c r="D52" s="46">
        <v>12483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12483</v>
      </c>
      <c r="Q52" s="47">
        <f t="shared" si="32"/>
        <v>0.77356385945342998</v>
      </c>
      <c r="R52" s="9"/>
    </row>
    <row r="53" spans="1:121">
      <c r="A53" s="12"/>
      <c r="B53" s="44">
        <v>694</v>
      </c>
      <c r="C53" s="20" t="s">
        <v>85</v>
      </c>
      <c r="D53" s="46">
        <v>16754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9"/>
        <v>16754</v>
      </c>
      <c r="Q53" s="47">
        <f t="shared" si="32"/>
        <v>1.0382351118547437</v>
      </c>
      <c r="R53" s="9"/>
    </row>
    <row r="54" spans="1:121">
      <c r="A54" s="12"/>
      <c r="B54" s="44">
        <v>712</v>
      </c>
      <c r="C54" s="20" t="s">
        <v>66</v>
      </c>
      <c r="D54" s="46">
        <v>185408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9"/>
        <v>185408</v>
      </c>
      <c r="Q54" s="47">
        <f t="shared" si="32"/>
        <v>11.489620127656938</v>
      </c>
      <c r="R54" s="9"/>
    </row>
    <row r="55" spans="1:121">
      <c r="A55" s="12"/>
      <c r="B55" s="44">
        <v>713</v>
      </c>
      <c r="C55" s="20" t="s">
        <v>79</v>
      </c>
      <c r="D55" s="46">
        <v>54887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9"/>
        <v>54887</v>
      </c>
      <c r="Q55" s="47">
        <f t="shared" si="32"/>
        <v>3.4013137510070024</v>
      </c>
      <c r="R55" s="9"/>
    </row>
    <row r="56" spans="1:121">
      <c r="A56" s="12"/>
      <c r="B56" s="44">
        <v>724</v>
      </c>
      <c r="C56" s="20" t="s">
        <v>95</v>
      </c>
      <c r="D56" s="46">
        <v>38170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58" si="40">SUM(D56:O56)</f>
        <v>38170</v>
      </c>
      <c r="Q56" s="47">
        <f t="shared" si="32"/>
        <v>2.365371506475801</v>
      </c>
      <c r="R56" s="9"/>
    </row>
    <row r="57" spans="1:121">
      <c r="A57" s="12"/>
      <c r="B57" s="44">
        <v>744</v>
      </c>
      <c r="C57" s="20" t="s">
        <v>96</v>
      </c>
      <c r="D57" s="46">
        <v>58251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0"/>
        <v>58251</v>
      </c>
      <c r="Q57" s="47">
        <f t="shared" si="32"/>
        <v>3.6097787692879719</v>
      </c>
      <c r="R57" s="9"/>
    </row>
    <row r="58" spans="1:121" ht="15.75" thickBot="1">
      <c r="A58" s="12"/>
      <c r="B58" s="44">
        <v>764</v>
      </c>
      <c r="C58" s="20" t="s">
        <v>86</v>
      </c>
      <c r="D58" s="46">
        <v>75231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0"/>
        <v>75231</v>
      </c>
      <c r="Q58" s="47">
        <f t="shared" si="32"/>
        <v>4.6620189626324597</v>
      </c>
      <c r="R58" s="9"/>
    </row>
    <row r="59" spans="1:121" ht="16.5" thickBot="1">
      <c r="A59" s="14" t="s">
        <v>10</v>
      </c>
      <c r="B59" s="23"/>
      <c r="C59" s="22"/>
      <c r="D59" s="15">
        <f t="shared" ref="D59:O59" si="41">SUM(D5,D12,D20,D24,D27,D31,D36,D40,D42)</f>
        <v>10051786</v>
      </c>
      <c r="E59" s="15">
        <f t="shared" si="41"/>
        <v>7319389</v>
      </c>
      <c r="F59" s="15">
        <f t="shared" si="41"/>
        <v>0</v>
      </c>
      <c r="G59" s="15">
        <f t="shared" si="41"/>
        <v>0</v>
      </c>
      <c r="H59" s="15">
        <f t="shared" si="41"/>
        <v>0</v>
      </c>
      <c r="I59" s="15">
        <f t="shared" si="41"/>
        <v>0</v>
      </c>
      <c r="J59" s="15">
        <f t="shared" si="41"/>
        <v>0</v>
      </c>
      <c r="K59" s="15">
        <f t="shared" ref="K59" si="42">SUM(K5,K12,K20,K24,K27,K31,K36,K40,K42)</f>
        <v>8224516</v>
      </c>
      <c r="L59" s="15">
        <f t="shared" ref="L59" si="43">SUM(L5,L12,L20,L24,L27,L31,L36,L40,L42)</f>
        <v>0</v>
      </c>
      <c r="M59" s="15">
        <f t="shared" si="41"/>
        <v>0</v>
      </c>
      <c r="N59" s="15">
        <f t="shared" ref="N59" si="44">SUM(N5,N12,N20,N24,N27,N31,N36,N40,N42)</f>
        <v>0</v>
      </c>
      <c r="O59" s="15">
        <f t="shared" si="41"/>
        <v>0</v>
      </c>
      <c r="P59" s="15">
        <f>SUM(D59:O59)</f>
        <v>25595691</v>
      </c>
      <c r="Q59" s="37">
        <f t="shared" si="32"/>
        <v>1586.1492842535788</v>
      </c>
      <c r="R59" s="6"/>
      <c r="S59" s="2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</row>
    <row r="60" spans="1:121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9"/>
    </row>
    <row r="61" spans="1:121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118" t="s">
        <v>178</v>
      </c>
      <c r="O61" s="118"/>
      <c r="P61" s="118"/>
      <c r="Q61" s="41">
        <v>16137</v>
      </c>
    </row>
    <row r="62" spans="1:121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7"/>
    </row>
    <row r="63" spans="1:121" ht="15.75" customHeight="1" thickBot="1">
      <c r="A63" s="120" t="s">
        <v>88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100"/>
    </row>
  </sheetData>
  <mergeCells count="10">
    <mergeCell ref="N61:P61"/>
    <mergeCell ref="A62:Q62"/>
    <mergeCell ref="A63:Q6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171</v>
      </c>
      <c r="L4" s="34" t="s">
        <v>3</v>
      </c>
      <c r="M4" s="34" t="s">
        <v>4</v>
      </c>
      <c r="N4" s="34" t="s">
        <v>181</v>
      </c>
      <c r="O4" s="34" t="s">
        <v>5</v>
      </c>
      <c r="P4" s="34" t="s">
        <v>172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2735323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SUM(K6:K11)</f>
        <v>7711588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10446911</v>
      </c>
      <c r="Q5" s="32">
        <f t="shared" ref="Q5:Q36" si="4">(P5/Q$63)</f>
        <v>671.82707395498392</v>
      </c>
      <c r="R5" s="6"/>
    </row>
    <row r="6" spans="1:135">
      <c r="A6" s="12"/>
      <c r="B6" s="44">
        <v>511</v>
      </c>
      <c r="C6" s="20" t="s">
        <v>20</v>
      </c>
      <c r="D6" s="46">
        <v>245812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245812</v>
      </c>
      <c r="Q6" s="47">
        <f t="shared" si="4"/>
        <v>15.807845659163988</v>
      </c>
      <c r="R6" s="9"/>
    </row>
    <row r="7" spans="1:135">
      <c r="A7" s="12"/>
      <c r="B7" s="44">
        <v>512</v>
      </c>
      <c r="C7" s="20" t="s">
        <v>21</v>
      </c>
      <c r="D7" s="46">
        <v>45130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45130</v>
      </c>
      <c r="Q7" s="47">
        <f t="shared" si="4"/>
        <v>2.9022508038585211</v>
      </c>
      <c r="R7" s="9"/>
    </row>
    <row r="8" spans="1:135">
      <c r="A8" s="12"/>
      <c r="B8" s="44">
        <v>513</v>
      </c>
      <c r="C8" s="20" t="s">
        <v>22</v>
      </c>
      <c r="D8" s="46">
        <v>1714767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1714767</v>
      </c>
      <c r="Q8" s="47">
        <f t="shared" si="4"/>
        <v>110.27440514469454</v>
      </c>
      <c r="R8" s="9"/>
    </row>
    <row r="9" spans="1:135">
      <c r="A9" s="12"/>
      <c r="B9" s="44">
        <v>514</v>
      </c>
      <c r="C9" s="20" t="s">
        <v>23</v>
      </c>
      <c r="D9" s="46">
        <v>142909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142909</v>
      </c>
      <c r="Q9" s="47">
        <f t="shared" si="4"/>
        <v>9.1902893890675248</v>
      </c>
      <c r="R9" s="9"/>
    </row>
    <row r="10" spans="1:135">
      <c r="A10" s="12"/>
      <c r="B10" s="44">
        <v>515</v>
      </c>
      <c r="C10" s="20" t="s">
        <v>24</v>
      </c>
      <c r="D10" s="46">
        <v>10031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10031</v>
      </c>
      <c r="Q10" s="47">
        <f t="shared" si="4"/>
        <v>0.64508038585209004</v>
      </c>
      <c r="R10" s="9"/>
    </row>
    <row r="11" spans="1:135">
      <c r="A11" s="12"/>
      <c r="B11" s="44">
        <v>519</v>
      </c>
      <c r="C11" s="20" t="s">
        <v>26</v>
      </c>
      <c r="D11" s="46">
        <v>576674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7711588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8288262</v>
      </c>
      <c r="Q11" s="47">
        <f t="shared" si="4"/>
        <v>533.0072025723473</v>
      </c>
      <c r="R11" s="9"/>
    </row>
    <row r="12" spans="1:135" ht="15.75">
      <c r="A12" s="28" t="s">
        <v>27</v>
      </c>
      <c r="B12" s="29"/>
      <c r="C12" s="30"/>
      <c r="D12" s="31">
        <f t="shared" ref="D12:O12" si="6">SUM(D13:D19)</f>
        <v>3448310</v>
      </c>
      <c r="E12" s="31">
        <f t="shared" si="6"/>
        <v>2455022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SUM(K13:K19)</f>
        <v>0</v>
      </c>
      <c r="L12" s="31">
        <f t="shared" ref="L12" si="8">SUM(L13:L19)</f>
        <v>0</v>
      </c>
      <c r="M12" s="31">
        <f t="shared" si="6"/>
        <v>0</v>
      </c>
      <c r="N12" s="31">
        <f t="shared" ref="N12" si="9">SUM(N13:N19)</f>
        <v>0</v>
      </c>
      <c r="O12" s="31">
        <f t="shared" si="6"/>
        <v>0</v>
      </c>
      <c r="P12" s="42">
        <f>SUM(D12:O12)</f>
        <v>5903332</v>
      </c>
      <c r="Q12" s="43">
        <f t="shared" si="4"/>
        <v>379.63549839228295</v>
      </c>
      <c r="R12" s="10"/>
    </row>
    <row r="13" spans="1:135">
      <c r="A13" s="12"/>
      <c r="B13" s="44">
        <v>521</v>
      </c>
      <c r="C13" s="20" t="s">
        <v>28</v>
      </c>
      <c r="D13" s="46">
        <v>2716082</v>
      </c>
      <c r="E13" s="46">
        <v>619899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3335981</v>
      </c>
      <c r="Q13" s="47">
        <f t="shared" si="4"/>
        <v>214.53254019292604</v>
      </c>
      <c r="R13" s="9"/>
    </row>
    <row r="14" spans="1:135">
      <c r="A14" s="12"/>
      <c r="B14" s="44">
        <v>522</v>
      </c>
      <c r="C14" s="20" t="s">
        <v>29</v>
      </c>
      <c r="D14" s="46">
        <v>38327</v>
      </c>
      <c r="E14" s="46">
        <v>93959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19" si="10">SUM(D14:O14)</f>
        <v>132286</v>
      </c>
      <c r="Q14" s="47">
        <f t="shared" si="4"/>
        <v>8.5071382636655954</v>
      </c>
      <c r="R14" s="9"/>
    </row>
    <row r="15" spans="1:135">
      <c r="A15" s="12"/>
      <c r="B15" s="44">
        <v>524</v>
      </c>
      <c r="C15" s="20" t="s">
        <v>90</v>
      </c>
      <c r="D15" s="46">
        <v>81504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81504</v>
      </c>
      <c r="Q15" s="47">
        <f t="shared" si="4"/>
        <v>5.2414147909967843</v>
      </c>
      <c r="R15" s="9"/>
    </row>
    <row r="16" spans="1:135">
      <c r="A16" s="12"/>
      <c r="B16" s="44">
        <v>525</v>
      </c>
      <c r="C16" s="20" t="s">
        <v>31</v>
      </c>
      <c r="D16" s="46">
        <v>195835</v>
      </c>
      <c r="E16" s="46">
        <v>226020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421855</v>
      </c>
      <c r="Q16" s="47">
        <f t="shared" si="4"/>
        <v>27.12893890675241</v>
      </c>
      <c r="R16" s="9"/>
    </row>
    <row r="17" spans="1:18">
      <c r="A17" s="12"/>
      <c r="B17" s="44">
        <v>526</v>
      </c>
      <c r="C17" s="20" t="s">
        <v>76</v>
      </c>
      <c r="D17" s="46">
        <v>20035</v>
      </c>
      <c r="E17" s="46">
        <v>1515144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1535179</v>
      </c>
      <c r="Q17" s="47">
        <f t="shared" si="4"/>
        <v>98.725337620578784</v>
      </c>
      <c r="R17" s="9"/>
    </row>
    <row r="18" spans="1:18">
      <c r="A18" s="12"/>
      <c r="B18" s="44">
        <v>527</v>
      </c>
      <c r="C18" s="20" t="s">
        <v>32</v>
      </c>
      <c r="D18" s="46">
        <v>37752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37752</v>
      </c>
      <c r="Q18" s="47">
        <f t="shared" si="4"/>
        <v>2.4277813504823151</v>
      </c>
      <c r="R18" s="9"/>
    </row>
    <row r="19" spans="1:18">
      <c r="A19" s="12"/>
      <c r="B19" s="44">
        <v>529</v>
      </c>
      <c r="C19" s="20" t="s">
        <v>33</v>
      </c>
      <c r="D19" s="46">
        <v>358775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358775</v>
      </c>
      <c r="Q19" s="47">
        <f t="shared" si="4"/>
        <v>23.072347266881028</v>
      </c>
      <c r="R19" s="9"/>
    </row>
    <row r="20" spans="1:18" ht="15.75">
      <c r="A20" s="28" t="s">
        <v>34</v>
      </c>
      <c r="B20" s="29"/>
      <c r="C20" s="30"/>
      <c r="D20" s="31">
        <f t="shared" ref="D20:O20" si="11">SUM(D21:D23)</f>
        <v>136433</v>
      </c>
      <c r="E20" s="31">
        <f t="shared" si="11"/>
        <v>920035</v>
      </c>
      <c r="F20" s="31">
        <f t="shared" si="11"/>
        <v>0</v>
      </c>
      <c r="G20" s="31">
        <f t="shared" si="11"/>
        <v>0</v>
      </c>
      <c r="H20" s="31">
        <f t="shared" si="11"/>
        <v>0</v>
      </c>
      <c r="I20" s="31">
        <f t="shared" si="11"/>
        <v>0</v>
      </c>
      <c r="J20" s="31">
        <f t="shared" si="11"/>
        <v>0</v>
      </c>
      <c r="K20" s="31">
        <f t="shared" ref="K20" si="12">SUM(K21:K23)</f>
        <v>0</v>
      </c>
      <c r="L20" s="31">
        <f t="shared" ref="L20" si="13">SUM(L21:L23)</f>
        <v>0</v>
      </c>
      <c r="M20" s="31">
        <f t="shared" si="11"/>
        <v>0</v>
      </c>
      <c r="N20" s="31">
        <f t="shared" ref="N20" si="14">SUM(N21:N23)</f>
        <v>0</v>
      </c>
      <c r="O20" s="31">
        <f t="shared" si="11"/>
        <v>0</v>
      </c>
      <c r="P20" s="42">
        <f>SUM(D20:O20)</f>
        <v>1056468</v>
      </c>
      <c r="Q20" s="43">
        <f t="shared" si="4"/>
        <v>67.94006430868167</v>
      </c>
      <c r="R20" s="10"/>
    </row>
    <row r="21" spans="1:18">
      <c r="A21" s="12"/>
      <c r="B21" s="44">
        <v>534</v>
      </c>
      <c r="C21" s="20" t="s">
        <v>35</v>
      </c>
      <c r="D21" s="46">
        <v>24540</v>
      </c>
      <c r="E21" s="46">
        <v>920035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ref="P21:P39" si="15">SUM(D21:O21)</f>
        <v>944575</v>
      </c>
      <c r="Q21" s="47">
        <f t="shared" si="4"/>
        <v>60.744372990353696</v>
      </c>
      <c r="R21" s="9"/>
    </row>
    <row r="22" spans="1:18">
      <c r="A22" s="12"/>
      <c r="B22" s="44">
        <v>537</v>
      </c>
      <c r="C22" s="20" t="s">
        <v>36</v>
      </c>
      <c r="D22" s="46">
        <v>108125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5"/>
        <v>108125</v>
      </c>
      <c r="Q22" s="47">
        <f t="shared" si="4"/>
        <v>6.953376205787781</v>
      </c>
      <c r="R22" s="9"/>
    </row>
    <row r="23" spans="1:18">
      <c r="A23" s="12"/>
      <c r="B23" s="44">
        <v>539</v>
      </c>
      <c r="C23" s="20" t="s">
        <v>37</v>
      </c>
      <c r="D23" s="46">
        <v>3768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3768</v>
      </c>
      <c r="Q23" s="47">
        <f t="shared" si="4"/>
        <v>0.24231511254019292</v>
      </c>
      <c r="R23" s="9"/>
    </row>
    <row r="24" spans="1:18" ht="15.75">
      <c r="A24" s="28" t="s">
        <v>38</v>
      </c>
      <c r="B24" s="29"/>
      <c r="C24" s="30"/>
      <c r="D24" s="31">
        <f t="shared" ref="D24:O24" si="16">SUM(D25:D26)</f>
        <v>16809</v>
      </c>
      <c r="E24" s="31">
        <f t="shared" si="16"/>
        <v>1476564</v>
      </c>
      <c r="F24" s="31">
        <f t="shared" si="16"/>
        <v>0</v>
      </c>
      <c r="G24" s="31">
        <f t="shared" si="16"/>
        <v>0</v>
      </c>
      <c r="H24" s="31">
        <f t="shared" si="16"/>
        <v>0</v>
      </c>
      <c r="I24" s="31">
        <f t="shared" si="16"/>
        <v>0</v>
      </c>
      <c r="J24" s="31">
        <f t="shared" si="16"/>
        <v>0</v>
      </c>
      <c r="K24" s="31">
        <f t="shared" ref="K24" si="17">SUM(K25:K26)</f>
        <v>0</v>
      </c>
      <c r="L24" s="31">
        <f t="shared" ref="L24" si="18">SUM(L25:L26)</f>
        <v>0</v>
      </c>
      <c r="M24" s="31">
        <f t="shared" si="16"/>
        <v>0</v>
      </c>
      <c r="N24" s="31">
        <f t="shared" ref="N24" si="19">SUM(N25:N26)</f>
        <v>0</v>
      </c>
      <c r="O24" s="31">
        <f t="shared" si="16"/>
        <v>0</v>
      </c>
      <c r="P24" s="31">
        <f t="shared" si="15"/>
        <v>1493373</v>
      </c>
      <c r="Q24" s="43">
        <f t="shared" si="4"/>
        <v>96.036848874598064</v>
      </c>
      <c r="R24" s="10"/>
    </row>
    <row r="25" spans="1:18">
      <c r="A25" s="12"/>
      <c r="B25" s="44">
        <v>541</v>
      </c>
      <c r="C25" s="20" t="s">
        <v>39</v>
      </c>
      <c r="D25" s="46">
        <v>16809</v>
      </c>
      <c r="E25" s="46">
        <v>1017953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1034762</v>
      </c>
      <c r="Q25" s="47">
        <f t="shared" si="4"/>
        <v>66.544180064308676</v>
      </c>
      <c r="R25" s="9"/>
    </row>
    <row r="26" spans="1:18">
      <c r="A26" s="12"/>
      <c r="B26" s="44">
        <v>549</v>
      </c>
      <c r="C26" s="20" t="s">
        <v>173</v>
      </c>
      <c r="D26" s="46">
        <v>0</v>
      </c>
      <c r="E26" s="46">
        <v>458611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458611</v>
      </c>
      <c r="Q26" s="47">
        <f t="shared" si="4"/>
        <v>29.492668810289388</v>
      </c>
      <c r="R26" s="9"/>
    </row>
    <row r="27" spans="1:18" ht="15.75">
      <c r="A27" s="28" t="s">
        <v>40</v>
      </c>
      <c r="B27" s="29"/>
      <c r="C27" s="30"/>
      <c r="D27" s="31">
        <f t="shared" ref="D27:O27" si="20">SUM(D28:D30)</f>
        <v>9312</v>
      </c>
      <c r="E27" s="31">
        <f t="shared" si="20"/>
        <v>200359</v>
      </c>
      <c r="F27" s="31">
        <f t="shared" si="20"/>
        <v>0</v>
      </c>
      <c r="G27" s="31">
        <f t="shared" si="20"/>
        <v>0</v>
      </c>
      <c r="H27" s="31">
        <f t="shared" si="20"/>
        <v>0</v>
      </c>
      <c r="I27" s="31">
        <f t="shared" si="20"/>
        <v>0</v>
      </c>
      <c r="J27" s="31">
        <f t="shared" si="20"/>
        <v>0</v>
      </c>
      <c r="K27" s="31">
        <f t="shared" ref="K27" si="21">SUM(K28:K30)</f>
        <v>0</v>
      </c>
      <c r="L27" s="31">
        <f t="shared" ref="L27" si="22">SUM(L28:L30)</f>
        <v>0</v>
      </c>
      <c r="M27" s="31">
        <f t="shared" si="20"/>
        <v>0</v>
      </c>
      <c r="N27" s="31">
        <f t="shared" ref="N27" si="23">SUM(N28:N30)</f>
        <v>0</v>
      </c>
      <c r="O27" s="31">
        <f t="shared" si="20"/>
        <v>0</v>
      </c>
      <c r="P27" s="31">
        <f t="shared" si="15"/>
        <v>209671</v>
      </c>
      <c r="Q27" s="43">
        <f t="shared" si="4"/>
        <v>13.483665594855305</v>
      </c>
      <c r="R27" s="10"/>
    </row>
    <row r="28" spans="1:18">
      <c r="A28" s="13"/>
      <c r="B28" s="45">
        <v>553</v>
      </c>
      <c r="C28" s="21" t="s">
        <v>91</v>
      </c>
      <c r="D28" s="46">
        <v>6517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6517</v>
      </c>
      <c r="Q28" s="47">
        <f t="shared" si="4"/>
        <v>0.41909967845659163</v>
      </c>
      <c r="R28" s="9"/>
    </row>
    <row r="29" spans="1:18">
      <c r="A29" s="13"/>
      <c r="B29" s="45">
        <v>554</v>
      </c>
      <c r="C29" s="21" t="s">
        <v>41</v>
      </c>
      <c r="D29" s="46">
        <v>0</v>
      </c>
      <c r="E29" s="46">
        <v>200359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200359</v>
      </c>
      <c r="Q29" s="47">
        <f t="shared" si="4"/>
        <v>12.884823151125403</v>
      </c>
      <c r="R29" s="9"/>
    </row>
    <row r="30" spans="1:18">
      <c r="A30" s="13"/>
      <c r="B30" s="45">
        <v>559</v>
      </c>
      <c r="C30" s="21" t="s">
        <v>42</v>
      </c>
      <c r="D30" s="46">
        <v>2795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2795</v>
      </c>
      <c r="Q30" s="47">
        <f t="shared" si="4"/>
        <v>0.1797427652733119</v>
      </c>
      <c r="R30" s="9"/>
    </row>
    <row r="31" spans="1:18" ht="15.75">
      <c r="A31" s="28" t="s">
        <v>43</v>
      </c>
      <c r="B31" s="29"/>
      <c r="C31" s="30"/>
      <c r="D31" s="31">
        <f t="shared" ref="D31:O31" si="24">SUM(D32:D35)</f>
        <v>234122</v>
      </c>
      <c r="E31" s="31">
        <f t="shared" si="24"/>
        <v>102673</v>
      </c>
      <c r="F31" s="31">
        <f t="shared" si="24"/>
        <v>0</v>
      </c>
      <c r="G31" s="31">
        <f t="shared" si="24"/>
        <v>0</v>
      </c>
      <c r="H31" s="31">
        <f t="shared" si="24"/>
        <v>0</v>
      </c>
      <c r="I31" s="31">
        <f t="shared" si="24"/>
        <v>0</v>
      </c>
      <c r="J31" s="31">
        <f t="shared" si="24"/>
        <v>0</v>
      </c>
      <c r="K31" s="31">
        <f t="shared" ref="K31" si="25">SUM(K32:K35)</f>
        <v>0</v>
      </c>
      <c r="L31" s="31">
        <f t="shared" ref="L31" si="26">SUM(L32:L35)</f>
        <v>0</v>
      </c>
      <c r="M31" s="31">
        <f t="shared" si="24"/>
        <v>0</v>
      </c>
      <c r="N31" s="31">
        <f t="shared" ref="N31" si="27">SUM(N32:N35)</f>
        <v>0</v>
      </c>
      <c r="O31" s="31">
        <f t="shared" si="24"/>
        <v>0</v>
      </c>
      <c r="P31" s="31">
        <f t="shared" si="15"/>
        <v>336795</v>
      </c>
      <c r="Q31" s="43">
        <f t="shared" si="4"/>
        <v>21.658842443729903</v>
      </c>
      <c r="R31" s="10"/>
    </row>
    <row r="32" spans="1:18">
      <c r="A32" s="12"/>
      <c r="B32" s="44">
        <v>562</v>
      </c>
      <c r="C32" s="20" t="s">
        <v>44</v>
      </c>
      <c r="D32" s="46">
        <v>0</v>
      </c>
      <c r="E32" s="46">
        <v>102673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102673</v>
      </c>
      <c r="Q32" s="47">
        <f t="shared" si="4"/>
        <v>6.6027652733118973</v>
      </c>
      <c r="R32" s="9"/>
    </row>
    <row r="33" spans="1:18">
      <c r="A33" s="12"/>
      <c r="B33" s="44">
        <v>563</v>
      </c>
      <c r="C33" s="20" t="s">
        <v>45</v>
      </c>
      <c r="D33" s="46">
        <v>25000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25000</v>
      </c>
      <c r="Q33" s="47">
        <f t="shared" si="4"/>
        <v>1.607717041800643</v>
      </c>
      <c r="R33" s="9"/>
    </row>
    <row r="34" spans="1:18">
      <c r="A34" s="12"/>
      <c r="B34" s="44">
        <v>564</v>
      </c>
      <c r="C34" s="20" t="s">
        <v>92</v>
      </c>
      <c r="D34" s="46">
        <v>206761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206761</v>
      </c>
      <c r="Q34" s="47">
        <f t="shared" si="4"/>
        <v>13.296527331189711</v>
      </c>
      <c r="R34" s="9"/>
    </row>
    <row r="35" spans="1:18">
      <c r="A35" s="12"/>
      <c r="B35" s="44">
        <v>569</v>
      </c>
      <c r="C35" s="20" t="s">
        <v>46</v>
      </c>
      <c r="D35" s="46">
        <v>2361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2361</v>
      </c>
      <c r="Q35" s="47">
        <f t="shared" si="4"/>
        <v>0.15183279742765274</v>
      </c>
      <c r="R35" s="9"/>
    </row>
    <row r="36" spans="1:18" ht="15.75">
      <c r="A36" s="28" t="s">
        <v>47</v>
      </c>
      <c r="B36" s="29"/>
      <c r="C36" s="30"/>
      <c r="D36" s="31">
        <f t="shared" ref="D36:O36" si="28">SUM(D37:D39)</f>
        <v>189099</v>
      </c>
      <c r="E36" s="31">
        <f t="shared" si="28"/>
        <v>235238</v>
      </c>
      <c r="F36" s="31">
        <f t="shared" si="28"/>
        <v>0</v>
      </c>
      <c r="G36" s="31">
        <f t="shared" si="28"/>
        <v>0</v>
      </c>
      <c r="H36" s="31">
        <f t="shared" si="28"/>
        <v>0</v>
      </c>
      <c r="I36" s="31">
        <f t="shared" si="28"/>
        <v>0</v>
      </c>
      <c r="J36" s="31">
        <f t="shared" si="28"/>
        <v>0</v>
      </c>
      <c r="K36" s="31">
        <f t="shared" ref="K36" si="29">SUM(K37:K39)</f>
        <v>0</v>
      </c>
      <c r="L36" s="31">
        <f t="shared" ref="L36" si="30">SUM(L37:L39)</f>
        <v>0</v>
      </c>
      <c r="M36" s="31">
        <f t="shared" si="28"/>
        <v>0</v>
      </c>
      <c r="N36" s="31">
        <f t="shared" ref="N36" si="31">SUM(N37:N39)</f>
        <v>0</v>
      </c>
      <c r="O36" s="31">
        <f t="shared" si="28"/>
        <v>0</v>
      </c>
      <c r="P36" s="31">
        <f>SUM(D36:O36)</f>
        <v>424337</v>
      </c>
      <c r="Q36" s="43">
        <f t="shared" si="4"/>
        <v>27.28855305466238</v>
      </c>
      <c r="R36" s="9"/>
    </row>
    <row r="37" spans="1:18">
      <c r="A37" s="12"/>
      <c r="B37" s="44">
        <v>571</v>
      </c>
      <c r="C37" s="20" t="s">
        <v>48</v>
      </c>
      <c r="D37" s="46">
        <v>6443</v>
      </c>
      <c r="E37" s="46">
        <v>235238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241681</v>
      </c>
      <c r="Q37" s="47">
        <f t="shared" ref="Q37:Q61" si="32">(P37/Q$63)</f>
        <v>15.542186495176848</v>
      </c>
      <c r="R37" s="9"/>
    </row>
    <row r="38" spans="1:18">
      <c r="A38" s="12"/>
      <c r="B38" s="44">
        <v>572</v>
      </c>
      <c r="C38" s="20" t="s">
        <v>49</v>
      </c>
      <c r="D38" s="46">
        <v>177656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177656</v>
      </c>
      <c r="Q38" s="47">
        <f t="shared" si="32"/>
        <v>11.424823151125402</v>
      </c>
      <c r="R38" s="9"/>
    </row>
    <row r="39" spans="1:18">
      <c r="A39" s="12"/>
      <c r="B39" s="44">
        <v>573</v>
      </c>
      <c r="C39" s="20" t="s">
        <v>168</v>
      </c>
      <c r="D39" s="46">
        <v>5000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5000</v>
      </c>
      <c r="Q39" s="47">
        <f t="shared" si="32"/>
        <v>0.32154340836012862</v>
      </c>
      <c r="R39" s="9"/>
    </row>
    <row r="40" spans="1:18" ht="15.75">
      <c r="A40" s="28" t="s">
        <v>71</v>
      </c>
      <c r="B40" s="29"/>
      <c r="C40" s="30"/>
      <c r="D40" s="31">
        <f t="shared" ref="D40:O40" si="33">SUM(D41:D41)</f>
        <v>731024</v>
      </c>
      <c r="E40" s="31">
        <f t="shared" si="33"/>
        <v>12600</v>
      </c>
      <c r="F40" s="31">
        <f t="shared" si="33"/>
        <v>0</v>
      </c>
      <c r="G40" s="31">
        <f t="shared" si="33"/>
        <v>0</v>
      </c>
      <c r="H40" s="31">
        <f t="shared" si="33"/>
        <v>0</v>
      </c>
      <c r="I40" s="31">
        <f t="shared" si="33"/>
        <v>0</v>
      </c>
      <c r="J40" s="31">
        <f t="shared" si="33"/>
        <v>0</v>
      </c>
      <c r="K40" s="31">
        <f t="shared" si="33"/>
        <v>0</v>
      </c>
      <c r="L40" s="31">
        <f t="shared" si="33"/>
        <v>0</v>
      </c>
      <c r="M40" s="31">
        <f t="shared" si="33"/>
        <v>0</v>
      </c>
      <c r="N40" s="31">
        <f t="shared" si="33"/>
        <v>0</v>
      </c>
      <c r="O40" s="31">
        <f t="shared" si="33"/>
        <v>0</v>
      </c>
      <c r="P40" s="31">
        <f>SUM(D40:O40)</f>
        <v>743624</v>
      </c>
      <c r="Q40" s="43">
        <f t="shared" si="32"/>
        <v>47.821479099678456</v>
      </c>
      <c r="R40" s="9"/>
    </row>
    <row r="41" spans="1:18">
      <c r="A41" s="12"/>
      <c r="B41" s="44">
        <v>581</v>
      </c>
      <c r="C41" s="20" t="s">
        <v>174</v>
      </c>
      <c r="D41" s="46">
        <v>731024</v>
      </c>
      <c r="E41" s="46">
        <v>12600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>SUM(D41:O41)</f>
        <v>743624</v>
      </c>
      <c r="Q41" s="47">
        <f t="shared" si="32"/>
        <v>47.821479099678456</v>
      </c>
      <c r="R41" s="9"/>
    </row>
    <row r="42" spans="1:18" ht="15.75">
      <c r="A42" s="28" t="s">
        <v>53</v>
      </c>
      <c r="B42" s="29"/>
      <c r="C42" s="30"/>
      <c r="D42" s="31">
        <f t="shared" ref="D42:O42" si="34">SUM(D43:D60)</f>
        <v>861171</v>
      </c>
      <c r="E42" s="31">
        <f t="shared" si="34"/>
        <v>1469</v>
      </c>
      <c r="F42" s="31">
        <f t="shared" si="34"/>
        <v>0</v>
      </c>
      <c r="G42" s="31">
        <f t="shared" si="34"/>
        <v>0</v>
      </c>
      <c r="H42" s="31">
        <f t="shared" si="34"/>
        <v>0</v>
      </c>
      <c r="I42" s="31">
        <f t="shared" si="34"/>
        <v>0</v>
      </c>
      <c r="J42" s="31">
        <f t="shared" si="34"/>
        <v>0</v>
      </c>
      <c r="K42" s="31">
        <f t="shared" ref="K42" si="35">SUM(K43:K60)</f>
        <v>0</v>
      </c>
      <c r="L42" s="31">
        <f t="shared" ref="L42" si="36">SUM(L43:L60)</f>
        <v>0</v>
      </c>
      <c r="M42" s="31">
        <f t="shared" si="34"/>
        <v>0</v>
      </c>
      <c r="N42" s="31">
        <f t="shared" ref="N42" si="37">SUM(N43:N60)</f>
        <v>0</v>
      </c>
      <c r="O42" s="31">
        <f t="shared" si="34"/>
        <v>0</v>
      </c>
      <c r="P42" s="31">
        <f>SUM(D42:O42)</f>
        <v>862640</v>
      </c>
      <c r="Q42" s="43">
        <f t="shared" si="32"/>
        <v>55.475241157556269</v>
      </c>
      <c r="R42" s="9"/>
    </row>
    <row r="43" spans="1:18">
      <c r="A43" s="12"/>
      <c r="B43" s="44">
        <v>601</v>
      </c>
      <c r="C43" s="20" t="s">
        <v>54</v>
      </c>
      <c r="D43" s="46">
        <v>39717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ref="P43:P48" si="38">SUM(D43:O43)</f>
        <v>39717</v>
      </c>
      <c r="Q43" s="47">
        <f t="shared" si="32"/>
        <v>2.5541479099678455</v>
      </c>
      <c r="R43" s="9"/>
    </row>
    <row r="44" spans="1:18">
      <c r="A44" s="12"/>
      <c r="B44" s="44">
        <v>602</v>
      </c>
      <c r="C44" s="20" t="s">
        <v>55</v>
      </c>
      <c r="D44" s="46">
        <v>17957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8"/>
        <v>17957</v>
      </c>
      <c r="Q44" s="47">
        <f t="shared" si="32"/>
        <v>1.154790996784566</v>
      </c>
      <c r="R44" s="9"/>
    </row>
    <row r="45" spans="1:18">
      <c r="A45" s="12"/>
      <c r="B45" s="44">
        <v>603</v>
      </c>
      <c r="C45" s="20" t="s">
        <v>56</v>
      </c>
      <c r="D45" s="46">
        <v>3570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8"/>
        <v>3570</v>
      </c>
      <c r="Q45" s="47">
        <f t="shared" si="32"/>
        <v>0.22958199356913184</v>
      </c>
      <c r="R45" s="9"/>
    </row>
    <row r="46" spans="1:18">
      <c r="A46" s="12"/>
      <c r="B46" s="44">
        <v>604</v>
      </c>
      <c r="C46" s="20" t="s">
        <v>78</v>
      </c>
      <c r="D46" s="46">
        <v>201268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8"/>
        <v>201268</v>
      </c>
      <c r="Q46" s="47">
        <f t="shared" si="32"/>
        <v>12.943279742765274</v>
      </c>
      <c r="R46" s="9"/>
    </row>
    <row r="47" spans="1:18">
      <c r="A47" s="12"/>
      <c r="B47" s="44">
        <v>605</v>
      </c>
      <c r="C47" s="20" t="s">
        <v>57</v>
      </c>
      <c r="D47" s="46">
        <v>9973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8"/>
        <v>9973</v>
      </c>
      <c r="Q47" s="47">
        <f t="shared" si="32"/>
        <v>0.64135048231511249</v>
      </c>
      <c r="R47" s="9"/>
    </row>
    <row r="48" spans="1:18">
      <c r="A48" s="12"/>
      <c r="B48" s="44">
        <v>608</v>
      </c>
      <c r="C48" s="20" t="s">
        <v>58</v>
      </c>
      <c r="D48" s="46">
        <v>8252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8"/>
        <v>8252</v>
      </c>
      <c r="Q48" s="47">
        <f t="shared" si="32"/>
        <v>0.53067524115755627</v>
      </c>
      <c r="R48" s="9"/>
    </row>
    <row r="49" spans="1:121">
      <c r="A49" s="12"/>
      <c r="B49" s="44">
        <v>614</v>
      </c>
      <c r="C49" s="20" t="s">
        <v>60</v>
      </c>
      <c r="D49" s="46">
        <v>53242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6" si="39">SUM(D49:O49)</f>
        <v>53242</v>
      </c>
      <c r="Q49" s="47">
        <f t="shared" si="32"/>
        <v>3.4239228295819935</v>
      </c>
      <c r="R49" s="9"/>
    </row>
    <row r="50" spans="1:121">
      <c r="A50" s="12"/>
      <c r="B50" s="44">
        <v>634</v>
      </c>
      <c r="C50" s="20" t="s">
        <v>94</v>
      </c>
      <c r="D50" s="46">
        <v>33053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9"/>
        <v>33053</v>
      </c>
      <c r="Q50" s="47">
        <f t="shared" si="32"/>
        <v>2.1255948553054664</v>
      </c>
      <c r="R50" s="9"/>
    </row>
    <row r="51" spans="1:121">
      <c r="A51" s="12"/>
      <c r="B51" s="44">
        <v>654</v>
      </c>
      <c r="C51" s="20" t="s">
        <v>106</v>
      </c>
      <c r="D51" s="46">
        <v>97490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9"/>
        <v>97490</v>
      </c>
      <c r="Q51" s="47">
        <f t="shared" si="32"/>
        <v>6.2694533762057878</v>
      </c>
      <c r="R51" s="9"/>
    </row>
    <row r="52" spans="1:121">
      <c r="A52" s="12"/>
      <c r="B52" s="44">
        <v>674</v>
      </c>
      <c r="C52" s="20" t="s">
        <v>84</v>
      </c>
      <c r="D52" s="46">
        <v>11458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11458</v>
      </c>
      <c r="Q52" s="47">
        <f t="shared" si="32"/>
        <v>0.73684887459807069</v>
      </c>
      <c r="R52" s="9"/>
    </row>
    <row r="53" spans="1:121">
      <c r="A53" s="12"/>
      <c r="B53" s="44">
        <v>694</v>
      </c>
      <c r="C53" s="20" t="s">
        <v>85</v>
      </c>
      <c r="D53" s="46">
        <v>17817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9"/>
        <v>17817</v>
      </c>
      <c r="Q53" s="47">
        <f t="shared" si="32"/>
        <v>1.1457877813504824</v>
      </c>
      <c r="R53" s="9"/>
    </row>
    <row r="54" spans="1:121">
      <c r="A54" s="12"/>
      <c r="B54" s="44">
        <v>711</v>
      </c>
      <c r="C54" s="20" t="s">
        <v>99</v>
      </c>
      <c r="D54" s="46">
        <v>2030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9"/>
        <v>2030</v>
      </c>
      <c r="Q54" s="47">
        <f t="shared" si="32"/>
        <v>0.13054662379421222</v>
      </c>
      <c r="R54" s="9"/>
    </row>
    <row r="55" spans="1:121">
      <c r="A55" s="12"/>
      <c r="B55" s="44">
        <v>712</v>
      </c>
      <c r="C55" s="20" t="s">
        <v>66</v>
      </c>
      <c r="D55" s="46">
        <v>148789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9"/>
        <v>148789</v>
      </c>
      <c r="Q55" s="47">
        <f t="shared" si="32"/>
        <v>9.5684244372990346</v>
      </c>
      <c r="R55" s="9"/>
    </row>
    <row r="56" spans="1:121">
      <c r="A56" s="12"/>
      <c r="B56" s="44">
        <v>713</v>
      </c>
      <c r="C56" s="20" t="s">
        <v>79</v>
      </c>
      <c r="D56" s="46">
        <v>49501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9"/>
        <v>49501</v>
      </c>
      <c r="Q56" s="47">
        <f t="shared" si="32"/>
        <v>3.1833440514469453</v>
      </c>
      <c r="R56" s="9"/>
    </row>
    <row r="57" spans="1:121">
      <c r="A57" s="12"/>
      <c r="B57" s="44">
        <v>716</v>
      </c>
      <c r="C57" s="20" t="s">
        <v>68</v>
      </c>
      <c r="D57" s="46">
        <v>0</v>
      </c>
      <c r="E57" s="46">
        <v>1469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60" si="40">SUM(D57:O57)</f>
        <v>1469</v>
      </c>
      <c r="Q57" s="47">
        <f t="shared" si="32"/>
        <v>9.4469453376205784E-2</v>
      </c>
      <c r="R57" s="9"/>
    </row>
    <row r="58" spans="1:121">
      <c r="A58" s="12"/>
      <c r="B58" s="44">
        <v>724</v>
      </c>
      <c r="C58" s="20" t="s">
        <v>95</v>
      </c>
      <c r="D58" s="46">
        <v>28261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0"/>
        <v>28261</v>
      </c>
      <c r="Q58" s="47">
        <f t="shared" si="32"/>
        <v>1.817427652733119</v>
      </c>
      <c r="R58" s="9"/>
    </row>
    <row r="59" spans="1:121">
      <c r="A59" s="12"/>
      <c r="B59" s="44">
        <v>744</v>
      </c>
      <c r="C59" s="20" t="s">
        <v>96</v>
      </c>
      <c r="D59" s="46">
        <v>61772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0"/>
        <v>61772</v>
      </c>
      <c r="Q59" s="47">
        <f t="shared" si="32"/>
        <v>3.972475884244373</v>
      </c>
      <c r="R59" s="9"/>
    </row>
    <row r="60" spans="1:121" ht="15.75" thickBot="1">
      <c r="A60" s="12"/>
      <c r="B60" s="44">
        <v>764</v>
      </c>
      <c r="C60" s="20" t="s">
        <v>86</v>
      </c>
      <c r="D60" s="46">
        <v>77021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0"/>
        <v>77021</v>
      </c>
      <c r="Q60" s="47">
        <f t="shared" si="32"/>
        <v>4.9531189710610937</v>
      </c>
      <c r="R60" s="9"/>
    </row>
    <row r="61" spans="1:121" ht="16.5" thickBot="1">
      <c r="A61" s="14" t="s">
        <v>10</v>
      </c>
      <c r="B61" s="23"/>
      <c r="C61" s="22"/>
      <c r="D61" s="15">
        <f t="shared" ref="D61:O61" si="41">SUM(D5,D12,D20,D24,D27,D31,D36,D40,D42)</f>
        <v>8361603</v>
      </c>
      <c r="E61" s="15">
        <f t="shared" si="41"/>
        <v>5403960</v>
      </c>
      <c r="F61" s="15">
        <f t="shared" si="41"/>
        <v>0</v>
      </c>
      <c r="G61" s="15">
        <f t="shared" si="41"/>
        <v>0</v>
      </c>
      <c r="H61" s="15">
        <f t="shared" si="41"/>
        <v>0</v>
      </c>
      <c r="I61" s="15">
        <f t="shared" si="41"/>
        <v>0</v>
      </c>
      <c r="J61" s="15">
        <f t="shared" si="41"/>
        <v>0</v>
      </c>
      <c r="K61" s="15">
        <f t="shared" ref="K61" si="42">SUM(K5,K12,K20,K24,K27,K31,K36,K40,K42)</f>
        <v>7711588</v>
      </c>
      <c r="L61" s="15">
        <f t="shared" ref="L61" si="43">SUM(L5,L12,L20,L24,L27,L31,L36,L40,L42)</f>
        <v>0</v>
      </c>
      <c r="M61" s="15">
        <f t="shared" si="41"/>
        <v>0</v>
      </c>
      <c r="N61" s="15">
        <f t="shared" ref="N61" si="44">SUM(N5,N12,N20,N24,N27,N31,N36,N40,N42)</f>
        <v>0</v>
      </c>
      <c r="O61" s="15">
        <f t="shared" si="41"/>
        <v>0</v>
      </c>
      <c r="P61" s="15">
        <f>SUM(D61:O61)</f>
        <v>21477151</v>
      </c>
      <c r="Q61" s="37">
        <f t="shared" si="32"/>
        <v>1381.167266881029</v>
      </c>
      <c r="R61" s="6"/>
      <c r="S61" s="2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</row>
    <row r="62" spans="1:121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9"/>
    </row>
    <row r="63" spans="1:121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118" t="s">
        <v>176</v>
      </c>
      <c r="O63" s="118"/>
      <c r="P63" s="118"/>
      <c r="Q63" s="41">
        <v>15550</v>
      </c>
    </row>
    <row r="64" spans="1:121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7"/>
    </row>
    <row r="65" spans="1:17" ht="15.75" customHeight="1" thickBot="1">
      <c r="A65" s="120" t="s">
        <v>88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100"/>
    </row>
  </sheetData>
  <mergeCells count="10">
    <mergeCell ref="N63:P63"/>
    <mergeCell ref="A64:Q64"/>
    <mergeCell ref="A65:Q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6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171</v>
      </c>
      <c r="L4" s="34" t="s">
        <v>3</v>
      </c>
      <c r="M4" s="34" t="s">
        <v>4</v>
      </c>
      <c r="N4" s="34" t="s">
        <v>181</v>
      </c>
      <c r="O4" s="34" t="s">
        <v>5</v>
      </c>
      <c r="P4" s="34" t="s">
        <v>172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2644799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SUM(K6:K12)</f>
        <v>7030839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9675638</v>
      </c>
      <c r="Q5" s="32">
        <f t="shared" ref="Q5:Q36" si="4">(P5/Q$63)</f>
        <v>612.42091271599463</v>
      </c>
      <c r="R5" s="6"/>
    </row>
    <row r="6" spans="1:135">
      <c r="A6" s="12"/>
      <c r="B6" s="44">
        <v>511</v>
      </c>
      <c r="C6" s="20" t="s">
        <v>20</v>
      </c>
      <c r="D6" s="46">
        <v>246443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246443</v>
      </c>
      <c r="Q6" s="47">
        <f t="shared" si="4"/>
        <v>15.598645483891385</v>
      </c>
      <c r="R6" s="9"/>
    </row>
    <row r="7" spans="1:135">
      <c r="A7" s="12"/>
      <c r="B7" s="44">
        <v>512</v>
      </c>
      <c r="C7" s="20" t="s">
        <v>21</v>
      </c>
      <c r="D7" s="46">
        <v>55675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55675</v>
      </c>
      <c r="Q7" s="47">
        <f t="shared" si="4"/>
        <v>3.5239572124818026</v>
      </c>
      <c r="R7" s="9"/>
    </row>
    <row r="8" spans="1:135">
      <c r="A8" s="12"/>
      <c r="B8" s="44">
        <v>513</v>
      </c>
      <c r="C8" s="20" t="s">
        <v>22</v>
      </c>
      <c r="D8" s="46">
        <v>1695203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1695203</v>
      </c>
      <c r="Q8" s="47">
        <f t="shared" si="4"/>
        <v>107.29812013418571</v>
      </c>
      <c r="R8" s="9"/>
    </row>
    <row r="9" spans="1:135">
      <c r="A9" s="12"/>
      <c r="B9" s="44">
        <v>514</v>
      </c>
      <c r="C9" s="20" t="s">
        <v>23</v>
      </c>
      <c r="D9" s="46">
        <v>139637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139637</v>
      </c>
      <c r="Q9" s="47">
        <f t="shared" si="4"/>
        <v>8.8383441989999358</v>
      </c>
      <c r="R9" s="9"/>
    </row>
    <row r="10" spans="1:135">
      <c r="A10" s="12"/>
      <c r="B10" s="44">
        <v>515</v>
      </c>
      <c r="C10" s="20" t="s">
        <v>24</v>
      </c>
      <c r="D10" s="46">
        <v>10047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10047</v>
      </c>
      <c r="Q10" s="47">
        <f t="shared" si="4"/>
        <v>0.63592632445091457</v>
      </c>
      <c r="R10" s="9"/>
    </row>
    <row r="11" spans="1:135">
      <c r="A11" s="12"/>
      <c r="B11" s="44">
        <v>517</v>
      </c>
      <c r="C11" s="20" t="s">
        <v>25</v>
      </c>
      <c r="D11" s="46">
        <v>7965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7965</v>
      </c>
      <c r="Q11" s="47">
        <f t="shared" si="4"/>
        <v>0.50414583201468444</v>
      </c>
      <c r="R11" s="9"/>
    </row>
    <row r="12" spans="1:135">
      <c r="A12" s="12"/>
      <c r="B12" s="44">
        <v>519</v>
      </c>
      <c r="C12" s="20" t="s">
        <v>26</v>
      </c>
      <c r="D12" s="46">
        <v>489829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7030839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7520668</v>
      </c>
      <c r="Q12" s="47">
        <f t="shared" si="4"/>
        <v>476.02177352997023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SUM(D14:D20)</f>
        <v>3169598</v>
      </c>
      <c r="E13" s="31">
        <f t="shared" si="6"/>
        <v>2294615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SUM(K14:K20)</f>
        <v>0</v>
      </c>
      <c r="L13" s="31">
        <f t="shared" ref="L13" si="8">SUM(L14:L20)</f>
        <v>0</v>
      </c>
      <c r="M13" s="31">
        <f t="shared" si="6"/>
        <v>0</v>
      </c>
      <c r="N13" s="31">
        <f t="shared" ref="N13" si="9">SUM(N14:N20)</f>
        <v>0</v>
      </c>
      <c r="O13" s="31">
        <f t="shared" si="6"/>
        <v>0</v>
      </c>
      <c r="P13" s="42">
        <f>SUM(D13:O13)</f>
        <v>5464213</v>
      </c>
      <c r="Q13" s="43">
        <f t="shared" si="4"/>
        <v>345.85815557946705</v>
      </c>
      <c r="R13" s="10"/>
    </row>
    <row r="14" spans="1:135">
      <c r="A14" s="12"/>
      <c r="B14" s="44">
        <v>521</v>
      </c>
      <c r="C14" s="20" t="s">
        <v>28</v>
      </c>
      <c r="D14" s="46">
        <v>2525007</v>
      </c>
      <c r="E14" s="46">
        <v>522778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3047785</v>
      </c>
      <c r="Q14" s="47">
        <f t="shared" si="4"/>
        <v>192.90999430343692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179108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0" si="10">SUM(D15:O15)</f>
        <v>179108</v>
      </c>
      <c r="Q15" s="47">
        <f t="shared" si="4"/>
        <v>11.336666877650485</v>
      </c>
      <c r="R15" s="9"/>
    </row>
    <row r="16" spans="1:135">
      <c r="A16" s="12"/>
      <c r="B16" s="44">
        <v>524</v>
      </c>
      <c r="C16" s="20" t="s">
        <v>90</v>
      </c>
      <c r="D16" s="46">
        <v>79334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79334</v>
      </c>
      <c r="Q16" s="47">
        <f t="shared" si="4"/>
        <v>5.0214570542439398</v>
      </c>
      <c r="R16" s="9"/>
    </row>
    <row r="17" spans="1:18">
      <c r="A17" s="12"/>
      <c r="B17" s="44">
        <v>525</v>
      </c>
      <c r="C17" s="20" t="s">
        <v>31</v>
      </c>
      <c r="D17" s="46">
        <v>26141</v>
      </c>
      <c r="E17" s="46">
        <v>247040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273181</v>
      </c>
      <c r="Q17" s="47">
        <f t="shared" si="4"/>
        <v>17.291031077916323</v>
      </c>
      <c r="R17" s="9"/>
    </row>
    <row r="18" spans="1:18">
      <c r="A18" s="12"/>
      <c r="B18" s="44">
        <v>526</v>
      </c>
      <c r="C18" s="20" t="s">
        <v>76</v>
      </c>
      <c r="D18" s="46">
        <v>177884</v>
      </c>
      <c r="E18" s="46">
        <v>1345689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1523573</v>
      </c>
      <c r="Q18" s="47">
        <f t="shared" si="4"/>
        <v>96.434774352807139</v>
      </c>
      <c r="R18" s="9"/>
    </row>
    <row r="19" spans="1:18">
      <c r="A19" s="12"/>
      <c r="B19" s="44">
        <v>527</v>
      </c>
      <c r="C19" s="20" t="s">
        <v>32</v>
      </c>
      <c r="D19" s="46">
        <v>30415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30415</v>
      </c>
      <c r="Q19" s="47">
        <f t="shared" si="4"/>
        <v>1.92512184315463</v>
      </c>
      <c r="R19" s="9"/>
    </row>
    <row r="20" spans="1:18">
      <c r="A20" s="12"/>
      <c r="B20" s="44">
        <v>529</v>
      </c>
      <c r="C20" s="20" t="s">
        <v>33</v>
      </c>
      <c r="D20" s="46">
        <v>330817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330817</v>
      </c>
      <c r="Q20" s="47">
        <f t="shared" si="4"/>
        <v>20.939110070257613</v>
      </c>
      <c r="R20" s="9"/>
    </row>
    <row r="21" spans="1:18" ht="15.75">
      <c r="A21" s="28" t="s">
        <v>34</v>
      </c>
      <c r="B21" s="29"/>
      <c r="C21" s="30"/>
      <c r="D21" s="31">
        <f t="shared" ref="D21:O21" si="11">SUM(D22:D24)</f>
        <v>148886</v>
      </c>
      <c r="E21" s="31">
        <f t="shared" si="11"/>
        <v>894521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0</v>
      </c>
      <c r="J21" s="31">
        <f t="shared" si="11"/>
        <v>0</v>
      </c>
      <c r="K21" s="31">
        <f t="shared" ref="K21" si="12">SUM(K22:K24)</f>
        <v>0</v>
      </c>
      <c r="L21" s="31">
        <f t="shared" ref="L21" si="13">SUM(L22:L24)</f>
        <v>0</v>
      </c>
      <c r="M21" s="31">
        <f t="shared" si="11"/>
        <v>0</v>
      </c>
      <c r="N21" s="31">
        <f t="shared" ref="N21" si="14">SUM(N22:N24)</f>
        <v>0</v>
      </c>
      <c r="O21" s="31">
        <f t="shared" si="11"/>
        <v>0</v>
      </c>
      <c r="P21" s="42">
        <f>SUM(D21:O21)</f>
        <v>1043407</v>
      </c>
      <c r="Q21" s="43">
        <f t="shared" si="4"/>
        <v>66.04259763276157</v>
      </c>
      <c r="R21" s="10"/>
    </row>
    <row r="22" spans="1:18">
      <c r="A22" s="12"/>
      <c r="B22" s="44">
        <v>534</v>
      </c>
      <c r="C22" s="20" t="s">
        <v>35</v>
      </c>
      <c r="D22" s="46">
        <v>9277</v>
      </c>
      <c r="E22" s="46">
        <v>894521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903798</v>
      </c>
      <c r="Q22" s="47">
        <f t="shared" si="4"/>
        <v>57.206025697828977</v>
      </c>
      <c r="R22" s="9"/>
    </row>
    <row r="23" spans="1:18">
      <c r="A23" s="12"/>
      <c r="B23" s="44">
        <v>537</v>
      </c>
      <c r="C23" s="20" t="s">
        <v>36</v>
      </c>
      <c r="D23" s="46">
        <v>132289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132289</v>
      </c>
      <c r="Q23" s="47">
        <f t="shared" si="4"/>
        <v>8.3732514716121269</v>
      </c>
      <c r="R23" s="9"/>
    </row>
    <row r="24" spans="1:18">
      <c r="A24" s="12"/>
      <c r="B24" s="44">
        <v>539</v>
      </c>
      <c r="C24" s="20" t="s">
        <v>37</v>
      </c>
      <c r="D24" s="46">
        <v>7320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7320</v>
      </c>
      <c r="Q24" s="47">
        <f t="shared" si="4"/>
        <v>0.46332046332046334</v>
      </c>
      <c r="R24" s="9"/>
    </row>
    <row r="25" spans="1:18" ht="15.75">
      <c r="A25" s="28" t="s">
        <v>38</v>
      </c>
      <c r="B25" s="29"/>
      <c r="C25" s="30"/>
      <c r="D25" s="31">
        <f t="shared" ref="D25:O25" si="15">SUM(D26:D27)</f>
        <v>10892</v>
      </c>
      <c r="E25" s="31">
        <f t="shared" si="15"/>
        <v>2171166</v>
      </c>
      <c r="F25" s="31">
        <f t="shared" si="15"/>
        <v>0</v>
      </c>
      <c r="G25" s="31">
        <f t="shared" si="15"/>
        <v>0</v>
      </c>
      <c r="H25" s="31">
        <f t="shared" si="15"/>
        <v>0</v>
      </c>
      <c r="I25" s="31">
        <f t="shared" si="15"/>
        <v>0</v>
      </c>
      <c r="J25" s="31">
        <f t="shared" si="15"/>
        <v>0</v>
      </c>
      <c r="K25" s="31">
        <f t="shared" ref="K25" si="16">SUM(K26:K27)</f>
        <v>0</v>
      </c>
      <c r="L25" s="31">
        <f t="shared" ref="L25" si="17">SUM(L26:L27)</f>
        <v>0</v>
      </c>
      <c r="M25" s="31">
        <f t="shared" si="15"/>
        <v>0</v>
      </c>
      <c r="N25" s="31">
        <f t="shared" ref="N25" si="18">SUM(N26:N27)</f>
        <v>0</v>
      </c>
      <c r="O25" s="31">
        <f t="shared" si="15"/>
        <v>0</v>
      </c>
      <c r="P25" s="31">
        <f t="shared" ref="P25:P32" si="19">SUM(D25:O25)</f>
        <v>2182058</v>
      </c>
      <c r="Q25" s="43">
        <f t="shared" si="4"/>
        <v>138.11367808089119</v>
      </c>
      <c r="R25" s="10"/>
    </row>
    <row r="26" spans="1:18">
      <c r="A26" s="12"/>
      <c r="B26" s="44">
        <v>541</v>
      </c>
      <c r="C26" s="20" t="s">
        <v>39</v>
      </c>
      <c r="D26" s="46">
        <v>10892</v>
      </c>
      <c r="E26" s="46">
        <v>1241782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9"/>
        <v>1252674</v>
      </c>
      <c r="Q26" s="47">
        <f t="shared" si="4"/>
        <v>79.288182796379516</v>
      </c>
      <c r="R26" s="9"/>
    </row>
    <row r="27" spans="1:18">
      <c r="A27" s="12"/>
      <c r="B27" s="44">
        <v>549</v>
      </c>
      <c r="C27" s="20" t="s">
        <v>173</v>
      </c>
      <c r="D27" s="46">
        <v>0</v>
      </c>
      <c r="E27" s="46">
        <v>929384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9"/>
        <v>929384</v>
      </c>
      <c r="Q27" s="47">
        <f t="shared" si="4"/>
        <v>58.825495284511675</v>
      </c>
      <c r="R27" s="9"/>
    </row>
    <row r="28" spans="1:18" ht="15.75">
      <c r="A28" s="28" t="s">
        <v>40</v>
      </c>
      <c r="B28" s="29"/>
      <c r="C28" s="30"/>
      <c r="D28" s="31">
        <f t="shared" ref="D28:O28" si="20">SUM(D29:D31)</f>
        <v>14733</v>
      </c>
      <c r="E28" s="31">
        <f t="shared" si="20"/>
        <v>271632</v>
      </c>
      <c r="F28" s="31">
        <f t="shared" si="20"/>
        <v>0</v>
      </c>
      <c r="G28" s="31">
        <f t="shared" si="20"/>
        <v>0</v>
      </c>
      <c r="H28" s="31">
        <f t="shared" si="20"/>
        <v>0</v>
      </c>
      <c r="I28" s="31">
        <f t="shared" si="20"/>
        <v>0</v>
      </c>
      <c r="J28" s="31">
        <f t="shared" si="20"/>
        <v>0</v>
      </c>
      <c r="K28" s="31">
        <f t="shared" ref="K28" si="21">SUM(K29:K31)</f>
        <v>0</v>
      </c>
      <c r="L28" s="31">
        <f t="shared" ref="L28" si="22">SUM(L29:L31)</f>
        <v>0</v>
      </c>
      <c r="M28" s="31">
        <f t="shared" si="20"/>
        <v>0</v>
      </c>
      <c r="N28" s="31">
        <f t="shared" ref="N28" si="23">SUM(N29:N31)</f>
        <v>0</v>
      </c>
      <c r="O28" s="31">
        <f t="shared" si="20"/>
        <v>0</v>
      </c>
      <c r="P28" s="31">
        <f t="shared" si="19"/>
        <v>286365</v>
      </c>
      <c r="Q28" s="43">
        <f t="shared" si="4"/>
        <v>18.125514273055256</v>
      </c>
      <c r="R28" s="10"/>
    </row>
    <row r="29" spans="1:18">
      <c r="A29" s="13"/>
      <c r="B29" s="45">
        <v>553</v>
      </c>
      <c r="C29" s="21" t="s">
        <v>91</v>
      </c>
      <c r="D29" s="46">
        <v>5643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9"/>
        <v>5643</v>
      </c>
      <c r="Q29" s="47">
        <f t="shared" si="4"/>
        <v>0.35717450471548834</v>
      </c>
      <c r="R29" s="9"/>
    </row>
    <row r="30" spans="1:18">
      <c r="A30" s="13"/>
      <c r="B30" s="45">
        <v>554</v>
      </c>
      <c r="C30" s="21" t="s">
        <v>41</v>
      </c>
      <c r="D30" s="46">
        <v>0</v>
      </c>
      <c r="E30" s="46">
        <v>271632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9"/>
        <v>271632</v>
      </c>
      <c r="Q30" s="47">
        <f t="shared" si="4"/>
        <v>17.19298689790493</v>
      </c>
      <c r="R30" s="9"/>
    </row>
    <row r="31" spans="1:18">
      <c r="A31" s="13"/>
      <c r="B31" s="45">
        <v>559</v>
      </c>
      <c r="C31" s="21" t="s">
        <v>42</v>
      </c>
      <c r="D31" s="46">
        <v>9090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9"/>
        <v>9090</v>
      </c>
      <c r="Q31" s="47">
        <f t="shared" si="4"/>
        <v>0.57535287043483763</v>
      </c>
      <c r="R31" s="9"/>
    </row>
    <row r="32" spans="1:18" ht="15.75">
      <c r="A32" s="28" t="s">
        <v>43</v>
      </c>
      <c r="B32" s="29"/>
      <c r="C32" s="30"/>
      <c r="D32" s="31">
        <f t="shared" ref="D32:O32" si="24">SUM(D33:D36)</f>
        <v>270467</v>
      </c>
      <c r="E32" s="31">
        <f t="shared" si="24"/>
        <v>102845</v>
      </c>
      <c r="F32" s="31">
        <f t="shared" si="24"/>
        <v>0</v>
      </c>
      <c r="G32" s="31">
        <f t="shared" si="24"/>
        <v>0</v>
      </c>
      <c r="H32" s="31">
        <f t="shared" si="24"/>
        <v>0</v>
      </c>
      <c r="I32" s="31">
        <f t="shared" si="24"/>
        <v>0</v>
      </c>
      <c r="J32" s="31">
        <f t="shared" si="24"/>
        <v>0</v>
      </c>
      <c r="K32" s="31">
        <f t="shared" ref="K32" si="25">SUM(K33:K36)</f>
        <v>0</v>
      </c>
      <c r="L32" s="31">
        <f t="shared" ref="L32" si="26">SUM(L33:L36)</f>
        <v>0</v>
      </c>
      <c r="M32" s="31">
        <f t="shared" si="24"/>
        <v>0</v>
      </c>
      <c r="N32" s="31">
        <f t="shared" ref="N32" si="27">SUM(N33:N36)</f>
        <v>0</v>
      </c>
      <c r="O32" s="31">
        <f t="shared" si="24"/>
        <v>0</v>
      </c>
      <c r="P32" s="31">
        <f t="shared" si="19"/>
        <v>373312</v>
      </c>
      <c r="Q32" s="43">
        <f t="shared" si="4"/>
        <v>23.628837268181531</v>
      </c>
      <c r="R32" s="10"/>
    </row>
    <row r="33" spans="1:18">
      <c r="A33" s="12"/>
      <c r="B33" s="44">
        <v>562</v>
      </c>
      <c r="C33" s="20" t="s">
        <v>44</v>
      </c>
      <c r="D33" s="46">
        <v>5000</v>
      </c>
      <c r="E33" s="46">
        <v>102845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ref="P33:P40" si="28">SUM(D33:O33)</f>
        <v>107845</v>
      </c>
      <c r="Q33" s="47">
        <f t="shared" si="4"/>
        <v>6.8260649408190393</v>
      </c>
      <c r="R33" s="9"/>
    </row>
    <row r="34" spans="1:18">
      <c r="A34" s="12"/>
      <c r="B34" s="44">
        <v>563</v>
      </c>
      <c r="C34" s="20" t="s">
        <v>45</v>
      </c>
      <c r="D34" s="46">
        <v>23750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8"/>
        <v>23750</v>
      </c>
      <c r="Q34" s="47">
        <f t="shared" si="4"/>
        <v>1.5032596999810115</v>
      </c>
      <c r="R34" s="9"/>
    </row>
    <row r="35" spans="1:18">
      <c r="A35" s="12"/>
      <c r="B35" s="44">
        <v>564</v>
      </c>
      <c r="C35" s="20" t="s">
        <v>92</v>
      </c>
      <c r="D35" s="46">
        <v>239821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8"/>
        <v>239821</v>
      </c>
      <c r="Q35" s="47">
        <f t="shared" si="4"/>
        <v>15.179505031964048</v>
      </c>
      <c r="R35" s="9"/>
    </row>
    <row r="36" spans="1:18">
      <c r="A36" s="12"/>
      <c r="B36" s="44">
        <v>569</v>
      </c>
      <c r="C36" s="20" t="s">
        <v>46</v>
      </c>
      <c r="D36" s="46">
        <v>1896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8"/>
        <v>1896</v>
      </c>
      <c r="Q36" s="47">
        <f t="shared" si="4"/>
        <v>0.12000759541743149</v>
      </c>
      <c r="R36" s="9"/>
    </row>
    <row r="37" spans="1:18" ht="15.75">
      <c r="A37" s="28" t="s">
        <v>47</v>
      </c>
      <c r="B37" s="29"/>
      <c r="C37" s="30"/>
      <c r="D37" s="31">
        <f t="shared" ref="D37:O37" si="29">SUM(D38:D40)</f>
        <v>146019</v>
      </c>
      <c r="E37" s="31">
        <f t="shared" si="29"/>
        <v>238047</v>
      </c>
      <c r="F37" s="31">
        <f t="shared" si="29"/>
        <v>0</v>
      </c>
      <c r="G37" s="31">
        <f t="shared" si="29"/>
        <v>0</v>
      </c>
      <c r="H37" s="31">
        <f t="shared" si="29"/>
        <v>0</v>
      </c>
      <c r="I37" s="31">
        <f t="shared" si="29"/>
        <v>0</v>
      </c>
      <c r="J37" s="31">
        <f t="shared" si="29"/>
        <v>0</v>
      </c>
      <c r="K37" s="31">
        <f t="shared" ref="K37" si="30">SUM(K38:K40)</f>
        <v>0</v>
      </c>
      <c r="L37" s="31">
        <f t="shared" ref="L37" si="31">SUM(L38:L40)</f>
        <v>0</v>
      </c>
      <c r="M37" s="31">
        <f t="shared" si="29"/>
        <v>0</v>
      </c>
      <c r="N37" s="31">
        <f t="shared" ref="N37" si="32">SUM(N38:N40)</f>
        <v>0</v>
      </c>
      <c r="O37" s="31">
        <f t="shared" si="29"/>
        <v>0</v>
      </c>
      <c r="P37" s="31">
        <f>SUM(D37:O37)</f>
        <v>384066</v>
      </c>
      <c r="Q37" s="43">
        <f t="shared" ref="Q37:Q61" si="33">(P37/Q$63)</f>
        <v>24.309513260332931</v>
      </c>
      <c r="R37" s="9"/>
    </row>
    <row r="38" spans="1:18">
      <c r="A38" s="12"/>
      <c r="B38" s="44">
        <v>571</v>
      </c>
      <c r="C38" s="20" t="s">
        <v>48</v>
      </c>
      <c r="D38" s="46">
        <v>6547</v>
      </c>
      <c r="E38" s="46">
        <v>238047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8"/>
        <v>244594</v>
      </c>
      <c r="Q38" s="47">
        <f t="shared" si="33"/>
        <v>15.481612760301285</v>
      </c>
      <c r="R38" s="9"/>
    </row>
    <row r="39" spans="1:18">
      <c r="A39" s="12"/>
      <c r="B39" s="44">
        <v>572</v>
      </c>
      <c r="C39" s="20" t="s">
        <v>49</v>
      </c>
      <c r="D39" s="46">
        <v>134472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8"/>
        <v>134472</v>
      </c>
      <c r="Q39" s="47">
        <f t="shared" si="33"/>
        <v>8.5114247737198561</v>
      </c>
      <c r="R39" s="9"/>
    </row>
    <row r="40" spans="1:18">
      <c r="A40" s="12"/>
      <c r="B40" s="44">
        <v>573</v>
      </c>
      <c r="C40" s="20" t="s">
        <v>168</v>
      </c>
      <c r="D40" s="46">
        <v>5000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8"/>
        <v>5000</v>
      </c>
      <c r="Q40" s="47">
        <f t="shared" si="33"/>
        <v>0.31647572631179188</v>
      </c>
      <c r="R40" s="9"/>
    </row>
    <row r="41" spans="1:18" ht="15.75">
      <c r="A41" s="28" t="s">
        <v>71</v>
      </c>
      <c r="B41" s="29"/>
      <c r="C41" s="30"/>
      <c r="D41" s="31">
        <f t="shared" ref="D41:O41" si="34">SUM(D42:D42)</f>
        <v>452082</v>
      </c>
      <c r="E41" s="31">
        <f t="shared" si="34"/>
        <v>3333</v>
      </c>
      <c r="F41" s="31">
        <f t="shared" si="34"/>
        <v>0</v>
      </c>
      <c r="G41" s="31">
        <f t="shared" si="34"/>
        <v>0</v>
      </c>
      <c r="H41" s="31">
        <f t="shared" si="34"/>
        <v>0</v>
      </c>
      <c r="I41" s="31">
        <f t="shared" si="34"/>
        <v>0</v>
      </c>
      <c r="J41" s="31">
        <f t="shared" si="34"/>
        <v>0</v>
      </c>
      <c r="K41" s="31">
        <f t="shared" si="34"/>
        <v>0</v>
      </c>
      <c r="L41" s="31">
        <f t="shared" si="34"/>
        <v>0</v>
      </c>
      <c r="M41" s="31">
        <f t="shared" si="34"/>
        <v>0</v>
      </c>
      <c r="N41" s="31">
        <f t="shared" si="34"/>
        <v>0</v>
      </c>
      <c r="O41" s="31">
        <f t="shared" si="34"/>
        <v>0</v>
      </c>
      <c r="P41" s="31">
        <f>SUM(D41:O41)</f>
        <v>455415</v>
      </c>
      <c r="Q41" s="43">
        <f t="shared" si="33"/>
        <v>28.825558579656942</v>
      </c>
      <c r="R41" s="9"/>
    </row>
    <row r="42" spans="1:18">
      <c r="A42" s="12"/>
      <c r="B42" s="44">
        <v>581</v>
      </c>
      <c r="C42" s="20" t="s">
        <v>174</v>
      </c>
      <c r="D42" s="46">
        <v>452082</v>
      </c>
      <c r="E42" s="46">
        <v>3333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>SUM(D42:O42)</f>
        <v>455415</v>
      </c>
      <c r="Q42" s="47">
        <f t="shared" si="33"/>
        <v>28.825558579656942</v>
      </c>
      <c r="R42" s="9"/>
    </row>
    <row r="43" spans="1:18" ht="15.75">
      <c r="A43" s="28" t="s">
        <v>53</v>
      </c>
      <c r="B43" s="29"/>
      <c r="C43" s="30"/>
      <c r="D43" s="31">
        <f t="shared" ref="D43:O43" si="35">SUM(D44:D60)</f>
        <v>775838</v>
      </c>
      <c r="E43" s="31">
        <f t="shared" si="35"/>
        <v>28135</v>
      </c>
      <c r="F43" s="31">
        <f t="shared" si="35"/>
        <v>0</v>
      </c>
      <c r="G43" s="31">
        <f t="shared" si="35"/>
        <v>0</v>
      </c>
      <c r="H43" s="31">
        <f t="shared" si="35"/>
        <v>0</v>
      </c>
      <c r="I43" s="31">
        <f t="shared" si="35"/>
        <v>0</v>
      </c>
      <c r="J43" s="31">
        <f t="shared" si="35"/>
        <v>0</v>
      </c>
      <c r="K43" s="31">
        <f t="shared" ref="K43" si="36">SUM(K44:K60)</f>
        <v>0</v>
      </c>
      <c r="L43" s="31">
        <f t="shared" ref="L43" si="37">SUM(L44:L60)</f>
        <v>0</v>
      </c>
      <c r="M43" s="31">
        <f t="shared" si="35"/>
        <v>0</v>
      </c>
      <c r="N43" s="31">
        <f t="shared" ref="N43" si="38">SUM(N44:N60)</f>
        <v>0</v>
      </c>
      <c r="O43" s="31">
        <f t="shared" si="35"/>
        <v>0</v>
      </c>
      <c r="P43" s="31">
        <f>SUM(D43:O43)</f>
        <v>803973</v>
      </c>
      <c r="Q43" s="43">
        <f t="shared" si="33"/>
        <v>50.887587822014055</v>
      </c>
      <c r="R43" s="9"/>
    </row>
    <row r="44" spans="1:18">
      <c r="A44" s="12"/>
      <c r="B44" s="44">
        <v>601</v>
      </c>
      <c r="C44" s="20" t="s">
        <v>54</v>
      </c>
      <c r="D44" s="46">
        <v>39143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49" si="39">SUM(D44:O44)</f>
        <v>39143</v>
      </c>
      <c r="Q44" s="47">
        <f t="shared" si="33"/>
        <v>2.477561871004494</v>
      </c>
      <c r="R44" s="9"/>
    </row>
    <row r="45" spans="1:18">
      <c r="A45" s="12"/>
      <c r="B45" s="44">
        <v>602</v>
      </c>
      <c r="C45" s="20" t="s">
        <v>55</v>
      </c>
      <c r="D45" s="46">
        <v>19338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9"/>
        <v>19338</v>
      </c>
      <c r="Q45" s="47">
        <f t="shared" si="33"/>
        <v>1.2240015190834863</v>
      </c>
      <c r="R45" s="9"/>
    </row>
    <row r="46" spans="1:18">
      <c r="A46" s="12"/>
      <c r="B46" s="44">
        <v>603</v>
      </c>
      <c r="C46" s="20" t="s">
        <v>56</v>
      </c>
      <c r="D46" s="46">
        <v>2817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9"/>
        <v>2817</v>
      </c>
      <c r="Q46" s="47">
        <f t="shared" si="33"/>
        <v>0.17830242420406356</v>
      </c>
      <c r="R46" s="9"/>
    </row>
    <row r="47" spans="1:18">
      <c r="A47" s="12"/>
      <c r="B47" s="44">
        <v>604</v>
      </c>
      <c r="C47" s="20" t="s">
        <v>78</v>
      </c>
      <c r="D47" s="46">
        <v>208037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9"/>
        <v>208037</v>
      </c>
      <c r="Q47" s="47">
        <f t="shared" si="33"/>
        <v>13.167732134945251</v>
      </c>
      <c r="R47" s="9"/>
    </row>
    <row r="48" spans="1:18">
      <c r="A48" s="12"/>
      <c r="B48" s="44">
        <v>605</v>
      </c>
      <c r="C48" s="20" t="s">
        <v>57</v>
      </c>
      <c r="D48" s="46">
        <v>40101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9"/>
        <v>40101</v>
      </c>
      <c r="Q48" s="47">
        <f t="shared" si="33"/>
        <v>2.5381986201658333</v>
      </c>
      <c r="R48" s="9"/>
    </row>
    <row r="49" spans="1:121">
      <c r="A49" s="12"/>
      <c r="B49" s="44">
        <v>608</v>
      </c>
      <c r="C49" s="20" t="s">
        <v>58</v>
      </c>
      <c r="D49" s="46">
        <v>4568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9"/>
        <v>4568</v>
      </c>
      <c r="Q49" s="47">
        <f t="shared" si="33"/>
        <v>0.28913222355845308</v>
      </c>
      <c r="R49" s="9"/>
    </row>
    <row r="50" spans="1:121">
      <c r="A50" s="12"/>
      <c r="B50" s="44">
        <v>614</v>
      </c>
      <c r="C50" s="20" t="s">
        <v>60</v>
      </c>
      <c r="D50" s="46">
        <v>62038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6" si="40">SUM(D50:O50)</f>
        <v>62038</v>
      </c>
      <c r="Q50" s="47">
        <f t="shared" si="33"/>
        <v>3.9267042217861889</v>
      </c>
      <c r="R50" s="9"/>
    </row>
    <row r="51" spans="1:121">
      <c r="A51" s="12"/>
      <c r="B51" s="44">
        <v>634</v>
      </c>
      <c r="C51" s="20" t="s">
        <v>94</v>
      </c>
      <c r="D51" s="46">
        <v>29014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40"/>
        <v>29014</v>
      </c>
      <c r="Q51" s="47">
        <f t="shared" si="33"/>
        <v>1.8364453446420659</v>
      </c>
      <c r="R51" s="9"/>
    </row>
    <row r="52" spans="1:121">
      <c r="A52" s="12"/>
      <c r="B52" s="44">
        <v>654</v>
      </c>
      <c r="C52" s="20" t="s">
        <v>106</v>
      </c>
      <c r="D52" s="46">
        <v>98389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40"/>
        <v>98389</v>
      </c>
      <c r="Q52" s="47">
        <f t="shared" si="33"/>
        <v>6.2275460472181781</v>
      </c>
      <c r="R52" s="9"/>
    </row>
    <row r="53" spans="1:121">
      <c r="A53" s="12"/>
      <c r="B53" s="44">
        <v>674</v>
      </c>
      <c r="C53" s="20" t="s">
        <v>84</v>
      </c>
      <c r="D53" s="46">
        <v>9410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0"/>
        <v>9410</v>
      </c>
      <c r="Q53" s="47">
        <f t="shared" si="33"/>
        <v>0.59560731691879232</v>
      </c>
      <c r="R53" s="9"/>
    </row>
    <row r="54" spans="1:121">
      <c r="A54" s="12"/>
      <c r="B54" s="44">
        <v>694</v>
      </c>
      <c r="C54" s="20" t="s">
        <v>85</v>
      </c>
      <c r="D54" s="46">
        <v>15967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0"/>
        <v>15967</v>
      </c>
      <c r="Q54" s="47">
        <f t="shared" si="33"/>
        <v>1.0106335844040761</v>
      </c>
      <c r="R54" s="9"/>
    </row>
    <row r="55" spans="1:121">
      <c r="A55" s="12"/>
      <c r="B55" s="44">
        <v>712</v>
      </c>
      <c r="C55" s="20" t="s">
        <v>66</v>
      </c>
      <c r="D55" s="46">
        <v>143058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0"/>
        <v>143058</v>
      </c>
      <c r="Q55" s="47">
        <f t="shared" si="33"/>
        <v>9.0548768909424648</v>
      </c>
      <c r="R55" s="9"/>
    </row>
    <row r="56" spans="1:121">
      <c r="A56" s="12"/>
      <c r="B56" s="44">
        <v>713</v>
      </c>
      <c r="C56" s="20" t="s">
        <v>79</v>
      </c>
      <c r="D56" s="46">
        <v>41664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0"/>
        <v>41664</v>
      </c>
      <c r="Q56" s="47">
        <f t="shared" si="33"/>
        <v>2.6371289322108993</v>
      </c>
      <c r="R56" s="9"/>
    </row>
    <row r="57" spans="1:121">
      <c r="A57" s="12"/>
      <c r="B57" s="44">
        <v>716</v>
      </c>
      <c r="C57" s="20" t="s">
        <v>68</v>
      </c>
      <c r="D57" s="46">
        <v>0</v>
      </c>
      <c r="E57" s="46">
        <v>28135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>SUM(D57:O57)</f>
        <v>28135</v>
      </c>
      <c r="Q57" s="47">
        <f t="shared" si="33"/>
        <v>1.780808911956453</v>
      </c>
      <c r="R57" s="9"/>
    </row>
    <row r="58" spans="1:121">
      <c r="A58" s="12"/>
      <c r="B58" s="44">
        <v>724</v>
      </c>
      <c r="C58" s="20" t="s">
        <v>95</v>
      </c>
      <c r="D58" s="46">
        <v>9418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>SUM(D58:O58)</f>
        <v>9418</v>
      </c>
      <c r="Q58" s="47">
        <f t="shared" si="33"/>
        <v>0.59611367808089122</v>
      </c>
      <c r="R58" s="9"/>
    </row>
    <row r="59" spans="1:121">
      <c r="A59" s="12"/>
      <c r="B59" s="44">
        <v>744</v>
      </c>
      <c r="C59" s="20" t="s">
        <v>96</v>
      </c>
      <c r="D59" s="46">
        <v>21733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>SUM(D59:O59)</f>
        <v>21733</v>
      </c>
      <c r="Q59" s="47">
        <f t="shared" si="33"/>
        <v>1.3755933919868346</v>
      </c>
      <c r="R59" s="9"/>
    </row>
    <row r="60" spans="1:121" ht="15.75" thickBot="1">
      <c r="A60" s="12"/>
      <c r="B60" s="44">
        <v>764</v>
      </c>
      <c r="C60" s="20" t="s">
        <v>86</v>
      </c>
      <c r="D60" s="46">
        <v>31143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>SUM(D60:O60)</f>
        <v>31143</v>
      </c>
      <c r="Q60" s="47">
        <f t="shared" si="33"/>
        <v>1.9712007089056269</v>
      </c>
      <c r="R60" s="9"/>
    </row>
    <row r="61" spans="1:121" ht="16.5" thickBot="1">
      <c r="A61" s="14" t="s">
        <v>10</v>
      </c>
      <c r="B61" s="23"/>
      <c r="C61" s="22"/>
      <c r="D61" s="15">
        <f t="shared" ref="D61:O61" si="41">SUM(D5,D13,D21,D25,D28,D32,D37,D41,D43)</f>
        <v>7633314</v>
      </c>
      <c r="E61" s="15">
        <f t="shared" si="41"/>
        <v>6004294</v>
      </c>
      <c r="F61" s="15">
        <f t="shared" si="41"/>
        <v>0</v>
      </c>
      <c r="G61" s="15">
        <f t="shared" si="41"/>
        <v>0</v>
      </c>
      <c r="H61" s="15">
        <f t="shared" si="41"/>
        <v>0</v>
      </c>
      <c r="I61" s="15">
        <f t="shared" si="41"/>
        <v>0</v>
      </c>
      <c r="J61" s="15">
        <f t="shared" si="41"/>
        <v>0</v>
      </c>
      <c r="K61" s="15">
        <f t="shared" ref="K61" si="42">SUM(K5,K13,K21,K25,K28,K32,K37,K41,K43)</f>
        <v>7030839</v>
      </c>
      <c r="L61" s="15">
        <f t="shared" ref="L61" si="43">SUM(L5,L13,L21,L25,L28,L32,L37,L41,L43)</f>
        <v>0</v>
      </c>
      <c r="M61" s="15">
        <f t="shared" si="41"/>
        <v>0</v>
      </c>
      <c r="N61" s="15">
        <f t="shared" ref="N61" si="44">SUM(N5,N13,N21,N25,N28,N32,N37,N41,N43)</f>
        <v>0</v>
      </c>
      <c r="O61" s="15">
        <f t="shared" si="41"/>
        <v>0</v>
      </c>
      <c r="P61" s="15">
        <f>SUM(D61:O61)</f>
        <v>20668447</v>
      </c>
      <c r="Q61" s="37">
        <f t="shared" si="33"/>
        <v>1308.2123552123553</v>
      </c>
      <c r="R61" s="6"/>
      <c r="S61" s="2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</row>
    <row r="62" spans="1:121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9"/>
    </row>
    <row r="63" spans="1:121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118" t="s">
        <v>169</v>
      </c>
      <c r="O63" s="118"/>
      <c r="P63" s="118"/>
      <c r="Q63" s="41">
        <v>15799</v>
      </c>
    </row>
    <row r="64" spans="1:121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7"/>
    </row>
    <row r="65" spans="1:17" ht="15.75" customHeight="1" thickBot="1">
      <c r="A65" s="120" t="s">
        <v>88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100"/>
    </row>
  </sheetData>
  <mergeCells count="10">
    <mergeCell ref="N63:P63"/>
    <mergeCell ref="A64:Q64"/>
    <mergeCell ref="A65:Q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2274684</v>
      </c>
      <c r="E5" s="26">
        <f t="shared" si="0"/>
        <v>94078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2368762</v>
      </c>
      <c r="O5" s="32">
        <f t="shared" ref="O5:O36" si="2">(N5/O$61)</f>
        <v>153.71589876703439</v>
      </c>
      <c r="P5" s="6"/>
    </row>
    <row r="6" spans="1:133">
      <c r="A6" s="12"/>
      <c r="B6" s="44">
        <v>511</v>
      </c>
      <c r="C6" s="20" t="s">
        <v>20</v>
      </c>
      <c r="D6" s="46">
        <v>394512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394512</v>
      </c>
      <c r="O6" s="47">
        <f t="shared" si="2"/>
        <v>25.601038286826736</v>
      </c>
      <c r="P6" s="9"/>
    </row>
    <row r="7" spans="1:133">
      <c r="A7" s="12"/>
      <c r="B7" s="44">
        <v>512</v>
      </c>
      <c r="C7" s="20" t="s">
        <v>21</v>
      </c>
      <c r="D7" s="46">
        <v>187848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187848</v>
      </c>
      <c r="O7" s="47">
        <f t="shared" si="2"/>
        <v>12.190006489292667</v>
      </c>
      <c r="P7" s="9"/>
    </row>
    <row r="8" spans="1:133">
      <c r="A8" s="12"/>
      <c r="B8" s="44">
        <v>513</v>
      </c>
      <c r="C8" s="20" t="s">
        <v>22</v>
      </c>
      <c r="D8" s="46">
        <v>1236908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1236908</v>
      </c>
      <c r="O8" s="47">
        <f t="shared" si="2"/>
        <v>80.26658014276444</v>
      </c>
      <c r="P8" s="9"/>
    </row>
    <row r="9" spans="1:133">
      <c r="A9" s="12"/>
      <c r="B9" s="44">
        <v>514</v>
      </c>
      <c r="C9" s="20" t="s">
        <v>23</v>
      </c>
      <c r="D9" s="46">
        <v>11200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11200</v>
      </c>
      <c r="O9" s="47">
        <f t="shared" si="2"/>
        <v>0.72680077871512005</v>
      </c>
      <c r="P9" s="9"/>
    </row>
    <row r="10" spans="1:133">
      <c r="A10" s="12"/>
      <c r="B10" s="44">
        <v>515</v>
      </c>
      <c r="C10" s="20" t="s">
        <v>24</v>
      </c>
      <c r="D10" s="46">
        <v>9172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9172</v>
      </c>
      <c r="O10" s="47">
        <f t="shared" si="2"/>
        <v>0.59519792342634648</v>
      </c>
      <c r="P10" s="9"/>
    </row>
    <row r="11" spans="1:133">
      <c r="A11" s="12"/>
      <c r="B11" s="44">
        <v>519</v>
      </c>
      <c r="C11" s="20" t="s">
        <v>115</v>
      </c>
      <c r="D11" s="46">
        <v>435044</v>
      </c>
      <c r="E11" s="46">
        <v>94078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529122</v>
      </c>
      <c r="O11" s="47">
        <f t="shared" si="2"/>
        <v>34.336275146009086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SUM(D13:D19)</f>
        <v>3833576</v>
      </c>
      <c r="E12" s="31">
        <f t="shared" si="3"/>
        <v>1551231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5384807</v>
      </c>
      <c r="O12" s="43">
        <f t="shared" si="2"/>
        <v>349.43588578844907</v>
      </c>
      <c r="P12" s="10"/>
    </row>
    <row r="13" spans="1:133">
      <c r="A13" s="12"/>
      <c r="B13" s="44">
        <v>521</v>
      </c>
      <c r="C13" s="20" t="s">
        <v>28</v>
      </c>
      <c r="D13" s="46">
        <v>2559380</v>
      </c>
      <c r="E13" s="46">
        <v>414742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2974122</v>
      </c>
      <c r="O13" s="47">
        <f t="shared" si="2"/>
        <v>192.99948085658664</v>
      </c>
      <c r="P13" s="9"/>
    </row>
    <row r="14" spans="1:133">
      <c r="A14" s="12"/>
      <c r="B14" s="44">
        <v>522</v>
      </c>
      <c r="C14" s="20" t="s">
        <v>29</v>
      </c>
      <c r="D14" s="46">
        <v>0</v>
      </c>
      <c r="E14" s="46">
        <v>49684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49684</v>
      </c>
      <c r="O14" s="47">
        <f t="shared" si="2"/>
        <v>3.2241401687216094</v>
      </c>
      <c r="P14" s="9"/>
    </row>
    <row r="15" spans="1:133">
      <c r="A15" s="12"/>
      <c r="B15" s="44">
        <v>524</v>
      </c>
      <c r="C15" s="20" t="s">
        <v>90</v>
      </c>
      <c r="D15" s="46">
        <v>72288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72288</v>
      </c>
      <c r="O15" s="47">
        <f t="shared" si="2"/>
        <v>4.6909798831927318</v>
      </c>
      <c r="P15" s="9"/>
    </row>
    <row r="16" spans="1:133">
      <c r="A16" s="12"/>
      <c r="B16" s="44">
        <v>525</v>
      </c>
      <c r="C16" s="20" t="s">
        <v>31</v>
      </c>
      <c r="D16" s="46">
        <v>7470</v>
      </c>
      <c r="E16" s="46">
        <v>191532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199002</v>
      </c>
      <c r="O16" s="47">
        <f t="shared" si="2"/>
        <v>12.913822193380922</v>
      </c>
      <c r="P16" s="9"/>
    </row>
    <row r="17" spans="1:16">
      <c r="A17" s="12"/>
      <c r="B17" s="44">
        <v>526</v>
      </c>
      <c r="C17" s="20" t="s">
        <v>76</v>
      </c>
      <c r="D17" s="46">
        <v>882064</v>
      </c>
      <c r="E17" s="46">
        <v>895273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1777337</v>
      </c>
      <c r="O17" s="47">
        <f t="shared" si="2"/>
        <v>115.33659961064244</v>
      </c>
      <c r="P17" s="9"/>
    </row>
    <row r="18" spans="1:16">
      <c r="A18" s="12"/>
      <c r="B18" s="44">
        <v>527</v>
      </c>
      <c r="C18" s="20" t="s">
        <v>32</v>
      </c>
      <c r="D18" s="46">
        <v>36166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36166</v>
      </c>
      <c r="O18" s="47">
        <f t="shared" si="2"/>
        <v>2.3469175859831277</v>
      </c>
      <c r="P18" s="9"/>
    </row>
    <row r="19" spans="1:16">
      <c r="A19" s="12"/>
      <c r="B19" s="44">
        <v>529</v>
      </c>
      <c r="C19" s="20" t="s">
        <v>33</v>
      </c>
      <c r="D19" s="46">
        <v>276208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276208</v>
      </c>
      <c r="O19" s="47">
        <f t="shared" si="2"/>
        <v>17.923945489941595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289290</v>
      </c>
      <c r="E20" s="31">
        <f t="shared" si="5"/>
        <v>793382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1082672</v>
      </c>
      <c r="O20" s="43">
        <f t="shared" si="2"/>
        <v>70.257754704737181</v>
      </c>
      <c r="P20" s="10"/>
    </row>
    <row r="21" spans="1:16">
      <c r="A21" s="12"/>
      <c r="B21" s="44">
        <v>534</v>
      </c>
      <c r="C21" s="20" t="s">
        <v>117</v>
      </c>
      <c r="D21" s="46">
        <v>54632</v>
      </c>
      <c r="E21" s="46">
        <v>793382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848014</v>
      </c>
      <c r="O21" s="47">
        <f t="shared" si="2"/>
        <v>55.030110317975343</v>
      </c>
      <c r="P21" s="9"/>
    </row>
    <row r="22" spans="1:16">
      <c r="A22" s="12"/>
      <c r="B22" s="44">
        <v>537</v>
      </c>
      <c r="C22" s="20" t="s">
        <v>118</v>
      </c>
      <c r="D22" s="46">
        <v>231851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231851</v>
      </c>
      <c r="O22" s="47">
        <f t="shared" si="2"/>
        <v>15.045489941596365</v>
      </c>
      <c r="P22" s="9"/>
    </row>
    <row r="23" spans="1:16">
      <c r="A23" s="12"/>
      <c r="B23" s="44">
        <v>539</v>
      </c>
      <c r="C23" s="20" t="s">
        <v>37</v>
      </c>
      <c r="D23" s="46">
        <v>2807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2807</v>
      </c>
      <c r="O23" s="47">
        <f t="shared" si="2"/>
        <v>0.18215444516547696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71935</v>
      </c>
      <c r="E24" s="31">
        <f t="shared" si="6"/>
        <v>2141474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2213409</v>
      </c>
      <c r="O24" s="43">
        <f t="shared" si="2"/>
        <v>143.63458792991563</v>
      </c>
      <c r="P24" s="10"/>
    </row>
    <row r="25" spans="1:16">
      <c r="A25" s="12"/>
      <c r="B25" s="44">
        <v>541</v>
      </c>
      <c r="C25" s="20" t="s">
        <v>119</v>
      </c>
      <c r="D25" s="46">
        <v>71935</v>
      </c>
      <c r="E25" s="46">
        <v>1052956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1124891</v>
      </c>
      <c r="O25" s="47">
        <f t="shared" si="2"/>
        <v>72.997469175859834</v>
      </c>
      <c r="P25" s="9"/>
    </row>
    <row r="26" spans="1:16">
      <c r="A26" s="12"/>
      <c r="B26" s="44">
        <v>549</v>
      </c>
      <c r="C26" s="20" t="s">
        <v>120</v>
      </c>
      <c r="D26" s="46">
        <v>0</v>
      </c>
      <c r="E26" s="46">
        <v>1088518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1088518</v>
      </c>
      <c r="O26" s="47">
        <f t="shared" si="2"/>
        <v>70.637118754055805</v>
      </c>
      <c r="P26" s="9"/>
    </row>
    <row r="27" spans="1:16" ht="15.75">
      <c r="A27" s="28" t="s">
        <v>40</v>
      </c>
      <c r="B27" s="29"/>
      <c r="C27" s="30"/>
      <c r="D27" s="31">
        <f t="shared" ref="D27:M27" si="8">SUM(D28:D29)</f>
        <v>6733</v>
      </c>
      <c r="E27" s="31">
        <f t="shared" si="8"/>
        <v>309771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316504</v>
      </c>
      <c r="O27" s="43">
        <f t="shared" si="2"/>
        <v>20.538870863075925</v>
      </c>
      <c r="P27" s="10"/>
    </row>
    <row r="28" spans="1:16">
      <c r="A28" s="13"/>
      <c r="B28" s="45">
        <v>553</v>
      </c>
      <c r="C28" s="21" t="s">
        <v>121</v>
      </c>
      <c r="D28" s="46">
        <v>6733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6733</v>
      </c>
      <c r="O28" s="47">
        <f t="shared" si="2"/>
        <v>0.43692407527579497</v>
      </c>
      <c r="P28" s="9"/>
    </row>
    <row r="29" spans="1:16">
      <c r="A29" s="13"/>
      <c r="B29" s="45">
        <v>554</v>
      </c>
      <c r="C29" s="21" t="s">
        <v>41</v>
      </c>
      <c r="D29" s="46">
        <v>0</v>
      </c>
      <c r="E29" s="46">
        <v>309771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309771</v>
      </c>
      <c r="O29" s="47">
        <f t="shared" si="2"/>
        <v>20.101946787800131</v>
      </c>
      <c r="P29" s="9"/>
    </row>
    <row r="30" spans="1:16" ht="15.75">
      <c r="A30" s="28" t="s">
        <v>43</v>
      </c>
      <c r="B30" s="29"/>
      <c r="C30" s="30"/>
      <c r="D30" s="31">
        <f t="shared" ref="D30:M30" si="9">SUM(D31:D34)</f>
        <v>256010</v>
      </c>
      <c r="E30" s="31">
        <f t="shared" si="9"/>
        <v>71378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327388</v>
      </c>
      <c r="O30" s="43">
        <f t="shared" si="2"/>
        <v>21.24516547696301</v>
      </c>
      <c r="P30" s="10"/>
    </row>
    <row r="31" spans="1:16">
      <c r="A31" s="12"/>
      <c r="B31" s="44">
        <v>562</v>
      </c>
      <c r="C31" s="20" t="s">
        <v>149</v>
      </c>
      <c r="D31" s="46">
        <v>0</v>
      </c>
      <c r="E31" s="46">
        <v>71378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7" si="10">SUM(D31:M31)</f>
        <v>71378</v>
      </c>
      <c r="O31" s="47">
        <f t="shared" si="2"/>
        <v>4.6319273199221289</v>
      </c>
      <c r="P31" s="9"/>
    </row>
    <row r="32" spans="1:16">
      <c r="A32" s="12"/>
      <c r="B32" s="44">
        <v>563</v>
      </c>
      <c r="C32" s="20" t="s">
        <v>122</v>
      </c>
      <c r="D32" s="46">
        <v>26250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26250</v>
      </c>
      <c r="O32" s="47">
        <f t="shared" si="2"/>
        <v>1.7034393251135627</v>
      </c>
      <c r="P32" s="9"/>
    </row>
    <row r="33" spans="1:16">
      <c r="A33" s="12"/>
      <c r="B33" s="44">
        <v>564</v>
      </c>
      <c r="C33" s="20" t="s">
        <v>123</v>
      </c>
      <c r="D33" s="46">
        <v>228465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228465</v>
      </c>
      <c r="O33" s="47">
        <f t="shared" si="2"/>
        <v>14.825762491888383</v>
      </c>
      <c r="P33" s="9"/>
    </row>
    <row r="34" spans="1:16">
      <c r="A34" s="12"/>
      <c r="B34" s="44">
        <v>569</v>
      </c>
      <c r="C34" s="20" t="s">
        <v>46</v>
      </c>
      <c r="D34" s="46">
        <v>1295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1295</v>
      </c>
      <c r="O34" s="47">
        <f t="shared" si="2"/>
        <v>8.4036340038935758E-2</v>
      </c>
      <c r="P34" s="9"/>
    </row>
    <row r="35" spans="1:16" ht="15.75">
      <c r="A35" s="28" t="s">
        <v>47</v>
      </c>
      <c r="B35" s="29"/>
      <c r="C35" s="30"/>
      <c r="D35" s="31">
        <f t="shared" ref="D35:M35" si="11">SUM(D36:D37)</f>
        <v>40729</v>
      </c>
      <c r="E35" s="31">
        <f t="shared" si="11"/>
        <v>236977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277706</v>
      </c>
      <c r="O35" s="43">
        <f t="shared" si="2"/>
        <v>18.021155094094745</v>
      </c>
      <c r="P35" s="9"/>
    </row>
    <row r="36" spans="1:16">
      <c r="A36" s="12"/>
      <c r="B36" s="44">
        <v>571</v>
      </c>
      <c r="C36" s="20" t="s">
        <v>48</v>
      </c>
      <c r="D36" s="46">
        <v>9473</v>
      </c>
      <c r="E36" s="46">
        <v>236977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246450</v>
      </c>
      <c r="O36" s="47">
        <f t="shared" si="2"/>
        <v>15.992861778066191</v>
      </c>
      <c r="P36" s="9"/>
    </row>
    <row r="37" spans="1:16">
      <c r="A37" s="12"/>
      <c r="B37" s="44">
        <v>572</v>
      </c>
      <c r="C37" s="20" t="s">
        <v>124</v>
      </c>
      <c r="D37" s="46">
        <v>31256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31256</v>
      </c>
      <c r="O37" s="47">
        <f t="shared" ref="O37:O59" si="12">(N37/O$61)</f>
        <v>2.0282933160285528</v>
      </c>
      <c r="P37" s="9"/>
    </row>
    <row r="38" spans="1:16" ht="15.75">
      <c r="A38" s="28" t="s">
        <v>125</v>
      </c>
      <c r="B38" s="29"/>
      <c r="C38" s="30"/>
      <c r="D38" s="31">
        <f t="shared" ref="D38:M38" si="13">SUM(D39:D39)</f>
        <v>1069963</v>
      </c>
      <c r="E38" s="31">
        <f t="shared" si="13"/>
        <v>12600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1082563</v>
      </c>
      <c r="O38" s="43">
        <f t="shared" si="12"/>
        <v>70.250681375730039</v>
      </c>
      <c r="P38" s="9"/>
    </row>
    <row r="39" spans="1:16">
      <c r="A39" s="12"/>
      <c r="B39" s="44">
        <v>581</v>
      </c>
      <c r="C39" s="20" t="s">
        <v>126</v>
      </c>
      <c r="D39" s="46">
        <v>1069963</v>
      </c>
      <c r="E39" s="46">
        <v>12600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1082563</v>
      </c>
      <c r="O39" s="47">
        <f t="shared" si="12"/>
        <v>70.250681375730039</v>
      </c>
      <c r="P39" s="9"/>
    </row>
    <row r="40" spans="1:16" ht="15.75">
      <c r="A40" s="28" t="s">
        <v>53</v>
      </c>
      <c r="B40" s="29"/>
      <c r="C40" s="30"/>
      <c r="D40" s="31">
        <f t="shared" ref="D40:M40" si="14">SUM(D41:D58)</f>
        <v>836253</v>
      </c>
      <c r="E40" s="31">
        <f t="shared" si="14"/>
        <v>14632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>SUM(D40:M40)</f>
        <v>850885</v>
      </c>
      <c r="O40" s="43">
        <f t="shared" si="12"/>
        <v>55.21641791044776</v>
      </c>
      <c r="P40" s="9"/>
    </row>
    <row r="41" spans="1:16">
      <c r="A41" s="12"/>
      <c r="B41" s="44">
        <v>601</v>
      </c>
      <c r="C41" s="20" t="s">
        <v>129</v>
      </c>
      <c r="D41" s="46">
        <v>38188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6" si="15">SUM(D41:M41)</f>
        <v>38188</v>
      </c>
      <c r="O41" s="47">
        <f t="shared" si="12"/>
        <v>2.4781310837118755</v>
      </c>
      <c r="P41" s="9"/>
    </row>
    <row r="42" spans="1:16">
      <c r="A42" s="12"/>
      <c r="B42" s="44">
        <v>602</v>
      </c>
      <c r="C42" s="20" t="s">
        <v>130</v>
      </c>
      <c r="D42" s="46">
        <v>15986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15986</v>
      </c>
      <c r="O42" s="47">
        <f t="shared" si="12"/>
        <v>1.0373783257624918</v>
      </c>
      <c r="P42" s="9"/>
    </row>
    <row r="43" spans="1:16">
      <c r="A43" s="12"/>
      <c r="B43" s="44">
        <v>603</v>
      </c>
      <c r="C43" s="20" t="s">
        <v>131</v>
      </c>
      <c r="D43" s="46">
        <v>2692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2692</v>
      </c>
      <c r="O43" s="47">
        <f t="shared" si="12"/>
        <v>0.17469175859831279</v>
      </c>
      <c r="P43" s="9"/>
    </row>
    <row r="44" spans="1:16">
      <c r="A44" s="12"/>
      <c r="B44" s="44">
        <v>604</v>
      </c>
      <c r="C44" s="20" t="s">
        <v>132</v>
      </c>
      <c r="D44" s="46">
        <v>230141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230141</v>
      </c>
      <c r="O44" s="47">
        <f t="shared" si="12"/>
        <v>14.934523036988969</v>
      </c>
      <c r="P44" s="9"/>
    </row>
    <row r="45" spans="1:16">
      <c r="A45" s="12"/>
      <c r="B45" s="44">
        <v>605</v>
      </c>
      <c r="C45" s="20" t="s">
        <v>133</v>
      </c>
      <c r="D45" s="46">
        <v>6624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6624</v>
      </c>
      <c r="O45" s="47">
        <f t="shared" si="12"/>
        <v>0.42985074626865671</v>
      </c>
      <c r="P45" s="9"/>
    </row>
    <row r="46" spans="1:16">
      <c r="A46" s="12"/>
      <c r="B46" s="44">
        <v>608</v>
      </c>
      <c r="C46" s="20" t="s">
        <v>134</v>
      </c>
      <c r="D46" s="46">
        <v>7961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7961</v>
      </c>
      <c r="O46" s="47">
        <f t="shared" si="12"/>
        <v>0.5166125892277742</v>
      </c>
      <c r="P46" s="9"/>
    </row>
    <row r="47" spans="1:16">
      <c r="A47" s="12"/>
      <c r="B47" s="44">
        <v>614</v>
      </c>
      <c r="C47" s="20" t="s">
        <v>135</v>
      </c>
      <c r="D47" s="46">
        <v>65941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65941</v>
      </c>
      <c r="O47" s="47">
        <f t="shared" si="12"/>
        <v>4.2791044776119405</v>
      </c>
      <c r="P47" s="9"/>
    </row>
    <row r="48" spans="1:16">
      <c r="A48" s="12"/>
      <c r="B48" s="44">
        <v>634</v>
      </c>
      <c r="C48" s="20" t="s">
        <v>137</v>
      </c>
      <c r="D48" s="46">
        <v>29477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29477</v>
      </c>
      <c r="O48" s="47">
        <f t="shared" si="12"/>
        <v>1.9128487994808565</v>
      </c>
      <c r="P48" s="9"/>
    </row>
    <row r="49" spans="1:119">
      <c r="A49" s="12"/>
      <c r="B49" s="44">
        <v>654</v>
      </c>
      <c r="C49" s="20" t="s">
        <v>138</v>
      </c>
      <c r="D49" s="46">
        <v>99780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99780</v>
      </c>
      <c r="O49" s="47">
        <f t="shared" si="12"/>
        <v>6.4750162232316679</v>
      </c>
      <c r="P49" s="9"/>
    </row>
    <row r="50" spans="1:119">
      <c r="A50" s="12"/>
      <c r="B50" s="44">
        <v>674</v>
      </c>
      <c r="C50" s="20" t="s">
        <v>147</v>
      </c>
      <c r="D50" s="46">
        <v>10373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10373</v>
      </c>
      <c r="O50" s="47">
        <f t="shared" si="12"/>
        <v>0.67313432835820897</v>
      </c>
      <c r="P50" s="9"/>
    </row>
    <row r="51" spans="1:119">
      <c r="A51" s="12"/>
      <c r="B51" s="44">
        <v>694</v>
      </c>
      <c r="C51" s="20" t="s">
        <v>139</v>
      </c>
      <c r="D51" s="46">
        <v>15921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15921</v>
      </c>
      <c r="O51" s="47">
        <f t="shared" si="12"/>
        <v>1.0331602855288773</v>
      </c>
      <c r="P51" s="9"/>
    </row>
    <row r="52" spans="1:119">
      <c r="A52" s="12"/>
      <c r="B52" s="44">
        <v>712</v>
      </c>
      <c r="C52" s="20" t="s">
        <v>107</v>
      </c>
      <c r="D52" s="46">
        <v>189236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8" si="16">SUM(D52:M52)</f>
        <v>189236</v>
      </c>
      <c r="O52" s="47">
        <f t="shared" si="12"/>
        <v>12.280077871512006</v>
      </c>
      <c r="P52" s="9"/>
    </row>
    <row r="53" spans="1:119">
      <c r="A53" s="12"/>
      <c r="B53" s="44">
        <v>713</v>
      </c>
      <c r="C53" s="20" t="s">
        <v>140</v>
      </c>
      <c r="D53" s="46">
        <v>41051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41051</v>
      </c>
      <c r="O53" s="47">
        <f t="shared" si="12"/>
        <v>2.6639195327709282</v>
      </c>
      <c r="P53" s="9"/>
    </row>
    <row r="54" spans="1:119">
      <c r="A54" s="12"/>
      <c r="B54" s="44">
        <v>714</v>
      </c>
      <c r="C54" s="20" t="s">
        <v>109</v>
      </c>
      <c r="D54" s="46">
        <v>500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500</v>
      </c>
      <c r="O54" s="47">
        <f t="shared" si="12"/>
        <v>3.2446463335496431E-2</v>
      </c>
      <c r="P54" s="9"/>
    </row>
    <row r="55" spans="1:119">
      <c r="A55" s="12"/>
      <c r="B55" s="44">
        <v>716</v>
      </c>
      <c r="C55" s="20" t="s">
        <v>159</v>
      </c>
      <c r="D55" s="46">
        <v>2000</v>
      </c>
      <c r="E55" s="46">
        <v>14632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16632</v>
      </c>
      <c r="O55" s="47">
        <f t="shared" si="12"/>
        <v>1.0792991563919532</v>
      </c>
      <c r="P55" s="9"/>
    </row>
    <row r="56" spans="1:119">
      <c r="A56" s="12"/>
      <c r="B56" s="44">
        <v>724</v>
      </c>
      <c r="C56" s="20" t="s">
        <v>141</v>
      </c>
      <c r="D56" s="46">
        <v>25328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25328</v>
      </c>
      <c r="O56" s="47">
        <f t="shared" si="12"/>
        <v>1.6436080467229073</v>
      </c>
      <c r="P56" s="9"/>
    </row>
    <row r="57" spans="1:119">
      <c r="A57" s="12"/>
      <c r="B57" s="44">
        <v>744</v>
      </c>
      <c r="C57" s="20" t="s">
        <v>142</v>
      </c>
      <c r="D57" s="46">
        <v>22122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22122</v>
      </c>
      <c r="O57" s="47">
        <f t="shared" si="12"/>
        <v>1.4355613238157041</v>
      </c>
      <c r="P57" s="9"/>
    </row>
    <row r="58" spans="1:119" ht="15.75" thickBot="1">
      <c r="A58" s="12"/>
      <c r="B58" s="44">
        <v>764</v>
      </c>
      <c r="C58" s="20" t="s">
        <v>143</v>
      </c>
      <c r="D58" s="46">
        <v>32932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32932</v>
      </c>
      <c r="O58" s="47">
        <f t="shared" si="12"/>
        <v>2.1370538611291368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SUM(D5,D12,D20,D24,D27,D30,D35,D38,D40)</f>
        <v>8679173</v>
      </c>
      <c r="E59" s="15">
        <f t="shared" si="17"/>
        <v>5225523</v>
      </c>
      <c r="F59" s="15">
        <f t="shared" si="17"/>
        <v>0</v>
      </c>
      <c r="G59" s="15">
        <f t="shared" si="17"/>
        <v>0</v>
      </c>
      <c r="H59" s="15">
        <f t="shared" si="17"/>
        <v>0</v>
      </c>
      <c r="I59" s="15">
        <f t="shared" si="17"/>
        <v>0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0</v>
      </c>
      <c r="N59" s="15">
        <f>SUM(D59:M59)</f>
        <v>13904696</v>
      </c>
      <c r="O59" s="37">
        <f t="shared" si="12"/>
        <v>902.31641791044774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166</v>
      </c>
      <c r="M61" s="118"/>
      <c r="N61" s="118"/>
      <c r="O61" s="41">
        <v>15410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88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2401348</v>
      </c>
      <c r="E5" s="26">
        <f t="shared" si="0"/>
        <v>9245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2410593</v>
      </c>
      <c r="O5" s="32">
        <f t="shared" ref="O5:O36" si="2">(N5/O$60)</f>
        <v>155.47197678168334</v>
      </c>
      <c r="P5" s="6"/>
    </row>
    <row r="6" spans="1:133">
      <c r="A6" s="12"/>
      <c r="B6" s="44">
        <v>511</v>
      </c>
      <c r="C6" s="20" t="s">
        <v>20</v>
      </c>
      <c r="D6" s="46">
        <v>568277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568277</v>
      </c>
      <c r="O6" s="47">
        <f t="shared" si="2"/>
        <v>36.651209287326665</v>
      </c>
      <c r="P6" s="9"/>
    </row>
    <row r="7" spans="1:133">
      <c r="A7" s="12"/>
      <c r="B7" s="44">
        <v>512</v>
      </c>
      <c r="C7" s="20" t="s">
        <v>21</v>
      </c>
      <c r="D7" s="46">
        <v>164374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164374</v>
      </c>
      <c r="O7" s="47">
        <f t="shared" si="2"/>
        <v>10.601354401805869</v>
      </c>
      <c r="P7" s="9"/>
    </row>
    <row r="8" spans="1:133">
      <c r="A8" s="12"/>
      <c r="B8" s="44">
        <v>513</v>
      </c>
      <c r="C8" s="20" t="s">
        <v>22</v>
      </c>
      <c r="D8" s="46">
        <v>1168169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1168169</v>
      </c>
      <c r="O8" s="47">
        <f t="shared" si="2"/>
        <v>75.34143824572719</v>
      </c>
      <c r="P8" s="9"/>
    </row>
    <row r="9" spans="1:133">
      <c r="A9" s="12"/>
      <c r="B9" s="44">
        <v>515</v>
      </c>
      <c r="C9" s="20" t="s">
        <v>24</v>
      </c>
      <c r="D9" s="46">
        <v>9248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9248</v>
      </c>
      <c r="O9" s="47">
        <f t="shared" si="2"/>
        <v>0.59645275717510482</v>
      </c>
      <c r="P9" s="9"/>
    </row>
    <row r="10" spans="1:133">
      <c r="A10" s="12"/>
      <c r="B10" s="44">
        <v>519</v>
      </c>
      <c r="C10" s="20" t="s">
        <v>115</v>
      </c>
      <c r="D10" s="46">
        <v>491280</v>
      </c>
      <c r="E10" s="46">
        <v>9245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500525</v>
      </c>
      <c r="O10" s="47">
        <f t="shared" si="2"/>
        <v>32.281522089648497</v>
      </c>
      <c r="P10" s="9"/>
    </row>
    <row r="11" spans="1:133" ht="15.75">
      <c r="A11" s="28" t="s">
        <v>27</v>
      </c>
      <c r="B11" s="29"/>
      <c r="C11" s="30"/>
      <c r="D11" s="31">
        <f t="shared" ref="D11:M11" si="3">SUM(D12:D18)</f>
        <v>2673803</v>
      </c>
      <c r="E11" s="31">
        <f t="shared" si="3"/>
        <v>2316081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4989884</v>
      </c>
      <c r="O11" s="43">
        <f t="shared" si="2"/>
        <v>321.82418574653337</v>
      </c>
      <c r="P11" s="10"/>
    </row>
    <row r="12" spans="1:133">
      <c r="A12" s="12"/>
      <c r="B12" s="44">
        <v>521</v>
      </c>
      <c r="C12" s="20" t="s">
        <v>28</v>
      </c>
      <c r="D12" s="46">
        <v>2292067</v>
      </c>
      <c r="E12" s="46">
        <v>603136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2895203</v>
      </c>
      <c r="O12" s="47">
        <f t="shared" si="2"/>
        <v>186.72705578845535</v>
      </c>
      <c r="P12" s="9"/>
    </row>
    <row r="13" spans="1:133">
      <c r="A13" s="12"/>
      <c r="B13" s="44">
        <v>522</v>
      </c>
      <c r="C13" s="20" t="s">
        <v>29</v>
      </c>
      <c r="D13" s="46">
        <v>0</v>
      </c>
      <c r="E13" s="46">
        <v>165747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165747</v>
      </c>
      <c r="O13" s="47">
        <f t="shared" si="2"/>
        <v>10.689906481780071</v>
      </c>
      <c r="P13" s="9"/>
    </row>
    <row r="14" spans="1:133">
      <c r="A14" s="12"/>
      <c r="B14" s="44">
        <v>524</v>
      </c>
      <c r="C14" s="20" t="s">
        <v>90</v>
      </c>
      <c r="D14" s="46">
        <v>61921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61921</v>
      </c>
      <c r="O14" s="47">
        <f t="shared" si="2"/>
        <v>3.9936149629151885</v>
      </c>
      <c r="P14" s="9"/>
    </row>
    <row r="15" spans="1:133">
      <c r="A15" s="12"/>
      <c r="B15" s="44">
        <v>525</v>
      </c>
      <c r="C15" s="20" t="s">
        <v>31</v>
      </c>
      <c r="D15" s="46">
        <v>2162</v>
      </c>
      <c r="E15" s="46">
        <v>183060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185222</v>
      </c>
      <c r="O15" s="47">
        <f t="shared" si="2"/>
        <v>11.945952918413415</v>
      </c>
      <c r="P15" s="9"/>
    </row>
    <row r="16" spans="1:133">
      <c r="A16" s="12"/>
      <c r="B16" s="44">
        <v>526</v>
      </c>
      <c r="C16" s="20" t="s">
        <v>76</v>
      </c>
      <c r="D16" s="46">
        <v>0</v>
      </c>
      <c r="E16" s="46">
        <v>1364138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1364138</v>
      </c>
      <c r="O16" s="47">
        <f t="shared" si="2"/>
        <v>87.980522412125126</v>
      </c>
      <c r="P16" s="9"/>
    </row>
    <row r="17" spans="1:16">
      <c r="A17" s="12"/>
      <c r="B17" s="44">
        <v>527</v>
      </c>
      <c r="C17" s="20" t="s">
        <v>32</v>
      </c>
      <c r="D17" s="46">
        <v>20720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20720</v>
      </c>
      <c r="O17" s="47">
        <f t="shared" si="2"/>
        <v>1.3363431151241536</v>
      </c>
      <c r="P17" s="9"/>
    </row>
    <row r="18" spans="1:16">
      <c r="A18" s="12"/>
      <c r="B18" s="44">
        <v>529</v>
      </c>
      <c r="C18" s="20" t="s">
        <v>33</v>
      </c>
      <c r="D18" s="46">
        <v>296933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296933</v>
      </c>
      <c r="O18" s="47">
        <f t="shared" si="2"/>
        <v>19.150790067720092</v>
      </c>
      <c r="P18" s="9"/>
    </row>
    <row r="19" spans="1:16" ht="15.75">
      <c r="A19" s="28" t="s">
        <v>34</v>
      </c>
      <c r="B19" s="29"/>
      <c r="C19" s="30"/>
      <c r="D19" s="31">
        <f t="shared" ref="D19:M19" si="5">SUM(D20:D22)</f>
        <v>295424</v>
      </c>
      <c r="E19" s="31">
        <f t="shared" si="5"/>
        <v>868865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1164289</v>
      </c>
      <c r="O19" s="43">
        <f t="shared" si="2"/>
        <v>75.091196388261849</v>
      </c>
      <c r="P19" s="10"/>
    </row>
    <row r="20" spans="1:16">
      <c r="A20" s="12"/>
      <c r="B20" s="44">
        <v>534</v>
      </c>
      <c r="C20" s="20" t="s">
        <v>117</v>
      </c>
      <c r="D20" s="46">
        <v>0</v>
      </c>
      <c r="E20" s="46">
        <v>868865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868865</v>
      </c>
      <c r="O20" s="47">
        <f t="shared" si="2"/>
        <v>56.037729764592065</v>
      </c>
      <c r="P20" s="9"/>
    </row>
    <row r="21" spans="1:16">
      <c r="A21" s="12"/>
      <c r="B21" s="44">
        <v>537</v>
      </c>
      <c r="C21" s="20" t="s">
        <v>118</v>
      </c>
      <c r="D21" s="46">
        <v>285556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285556</v>
      </c>
      <c r="O21" s="47">
        <f t="shared" si="2"/>
        <v>18.417026765559498</v>
      </c>
      <c r="P21" s="9"/>
    </row>
    <row r="22" spans="1:16">
      <c r="A22" s="12"/>
      <c r="B22" s="44">
        <v>539</v>
      </c>
      <c r="C22" s="20" t="s">
        <v>37</v>
      </c>
      <c r="D22" s="46">
        <v>9868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9868</v>
      </c>
      <c r="O22" s="47">
        <f t="shared" si="2"/>
        <v>0.63643985811028703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SUM(D24:D25)</f>
        <v>0</v>
      </c>
      <c r="E23" s="31">
        <f t="shared" si="6"/>
        <v>3291372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29" si="7">SUM(D23:M23)</f>
        <v>3291372</v>
      </c>
      <c r="O23" s="43">
        <f t="shared" si="2"/>
        <v>212.27810383747178</v>
      </c>
      <c r="P23" s="10"/>
    </row>
    <row r="24" spans="1:16">
      <c r="A24" s="12"/>
      <c r="B24" s="44">
        <v>541</v>
      </c>
      <c r="C24" s="20" t="s">
        <v>119</v>
      </c>
      <c r="D24" s="46">
        <v>0</v>
      </c>
      <c r="E24" s="46">
        <v>967972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967972</v>
      </c>
      <c r="O24" s="47">
        <f t="shared" si="2"/>
        <v>62.429667849080943</v>
      </c>
      <c r="P24" s="9"/>
    </row>
    <row r="25" spans="1:16">
      <c r="A25" s="12"/>
      <c r="B25" s="44">
        <v>549</v>
      </c>
      <c r="C25" s="20" t="s">
        <v>120</v>
      </c>
      <c r="D25" s="46">
        <v>0</v>
      </c>
      <c r="E25" s="46">
        <v>2323400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2323400</v>
      </c>
      <c r="O25" s="47">
        <f t="shared" si="2"/>
        <v>149.84843598839083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SUM(D27:D28)</f>
        <v>7165</v>
      </c>
      <c r="E26" s="31">
        <f t="shared" si="8"/>
        <v>401425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408590</v>
      </c>
      <c r="O26" s="43">
        <f t="shared" si="2"/>
        <v>26.35214446952596</v>
      </c>
      <c r="P26" s="10"/>
    </row>
    <row r="27" spans="1:16">
      <c r="A27" s="13"/>
      <c r="B27" s="45">
        <v>553</v>
      </c>
      <c r="C27" s="21" t="s">
        <v>121</v>
      </c>
      <c r="D27" s="46">
        <v>7165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7165</v>
      </c>
      <c r="O27" s="47">
        <f t="shared" si="2"/>
        <v>0.46210899709771042</v>
      </c>
      <c r="P27" s="9"/>
    </row>
    <row r="28" spans="1:16">
      <c r="A28" s="13"/>
      <c r="B28" s="45">
        <v>554</v>
      </c>
      <c r="C28" s="21" t="s">
        <v>41</v>
      </c>
      <c r="D28" s="46">
        <v>0</v>
      </c>
      <c r="E28" s="46">
        <v>401425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401425</v>
      </c>
      <c r="O28" s="47">
        <f t="shared" si="2"/>
        <v>25.890035472428249</v>
      </c>
      <c r="P28" s="9"/>
    </row>
    <row r="29" spans="1:16" ht="15.75">
      <c r="A29" s="28" t="s">
        <v>43</v>
      </c>
      <c r="B29" s="29"/>
      <c r="C29" s="30"/>
      <c r="D29" s="31">
        <f t="shared" ref="D29:M29" si="9">SUM(D30:D33)</f>
        <v>290759</v>
      </c>
      <c r="E29" s="31">
        <f t="shared" si="9"/>
        <v>49601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340360</v>
      </c>
      <c r="O29" s="43">
        <f t="shared" si="2"/>
        <v>21.951628506933247</v>
      </c>
      <c r="P29" s="10"/>
    </row>
    <row r="30" spans="1:16">
      <c r="A30" s="12"/>
      <c r="B30" s="44">
        <v>562</v>
      </c>
      <c r="C30" s="20" t="s">
        <v>149</v>
      </c>
      <c r="D30" s="46">
        <v>10000</v>
      </c>
      <c r="E30" s="46">
        <v>49601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7" si="10">SUM(D30:M30)</f>
        <v>59601</v>
      </c>
      <c r="O30" s="47">
        <f t="shared" si="2"/>
        <v>3.8439858110287006</v>
      </c>
      <c r="P30" s="9"/>
    </row>
    <row r="31" spans="1:16">
      <c r="A31" s="12"/>
      <c r="B31" s="44">
        <v>563</v>
      </c>
      <c r="C31" s="20" t="s">
        <v>122</v>
      </c>
      <c r="D31" s="46">
        <v>45000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45000</v>
      </c>
      <c r="O31" s="47">
        <f t="shared" si="2"/>
        <v>2.9022895840051595</v>
      </c>
      <c r="P31" s="9"/>
    </row>
    <row r="32" spans="1:16">
      <c r="A32" s="12"/>
      <c r="B32" s="44">
        <v>564</v>
      </c>
      <c r="C32" s="20" t="s">
        <v>123</v>
      </c>
      <c r="D32" s="46">
        <v>233524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233524</v>
      </c>
      <c r="O32" s="47">
        <f t="shared" si="2"/>
        <v>15.061206062560464</v>
      </c>
      <c r="P32" s="9"/>
    </row>
    <row r="33" spans="1:16">
      <c r="A33" s="12"/>
      <c r="B33" s="44">
        <v>569</v>
      </c>
      <c r="C33" s="20" t="s">
        <v>46</v>
      </c>
      <c r="D33" s="46">
        <v>2235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2235</v>
      </c>
      <c r="O33" s="47">
        <f t="shared" si="2"/>
        <v>0.14414704933892292</v>
      </c>
      <c r="P33" s="9"/>
    </row>
    <row r="34" spans="1:16" ht="15.75">
      <c r="A34" s="28" t="s">
        <v>47</v>
      </c>
      <c r="B34" s="29"/>
      <c r="C34" s="30"/>
      <c r="D34" s="31">
        <f t="shared" ref="D34:M34" si="11">SUM(D35:D37)</f>
        <v>62848</v>
      </c>
      <c r="E34" s="31">
        <f t="shared" si="11"/>
        <v>234240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297088</v>
      </c>
      <c r="O34" s="43">
        <f t="shared" si="2"/>
        <v>19.160786842953886</v>
      </c>
      <c r="P34" s="9"/>
    </row>
    <row r="35" spans="1:16">
      <c r="A35" s="12"/>
      <c r="B35" s="44">
        <v>571</v>
      </c>
      <c r="C35" s="20" t="s">
        <v>48</v>
      </c>
      <c r="D35" s="46">
        <v>0</v>
      </c>
      <c r="E35" s="46">
        <v>233873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233873</v>
      </c>
      <c r="O35" s="47">
        <f t="shared" si="2"/>
        <v>15.083714930667526</v>
      </c>
      <c r="P35" s="9"/>
    </row>
    <row r="36" spans="1:16">
      <c r="A36" s="12"/>
      <c r="B36" s="44">
        <v>572</v>
      </c>
      <c r="C36" s="20" t="s">
        <v>124</v>
      </c>
      <c r="D36" s="46">
        <v>62848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62848</v>
      </c>
      <c r="O36" s="47">
        <f t="shared" si="2"/>
        <v>4.0534021283456951</v>
      </c>
      <c r="P36" s="9"/>
    </row>
    <row r="37" spans="1:16">
      <c r="A37" s="12"/>
      <c r="B37" s="44">
        <v>574</v>
      </c>
      <c r="C37" s="20" t="s">
        <v>156</v>
      </c>
      <c r="D37" s="46">
        <v>0</v>
      </c>
      <c r="E37" s="46">
        <v>367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367</v>
      </c>
      <c r="O37" s="47">
        <f t="shared" ref="O37:O58" si="12">(N37/O$60)</f>
        <v>2.3669783940664303E-2</v>
      </c>
      <c r="P37" s="9"/>
    </row>
    <row r="38" spans="1:16" ht="15.75">
      <c r="A38" s="28" t="s">
        <v>125</v>
      </c>
      <c r="B38" s="29"/>
      <c r="C38" s="30"/>
      <c r="D38" s="31">
        <f t="shared" ref="D38:M38" si="13">SUM(D39:D39)</f>
        <v>1083606</v>
      </c>
      <c r="E38" s="31">
        <f t="shared" si="13"/>
        <v>12600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1096206</v>
      </c>
      <c r="O38" s="43">
        <f t="shared" si="12"/>
        <v>70.700161238310216</v>
      </c>
      <c r="P38" s="9"/>
    </row>
    <row r="39" spans="1:16">
      <c r="A39" s="12"/>
      <c r="B39" s="44">
        <v>581</v>
      </c>
      <c r="C39" s="20" t="s">
        <v>126</v>
      </c>
      <c r="D39" s="46">
        <v>1083606</v>
      </c>
      <c r="E39" s="46">
        <v>12600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1096206</v>
      </c>
      <c r="O39" s="47">
        <f t="shared" si="12"/>
        <v>70.700161238310216</v>
      </c>
      <c r="P39" s="9"/>
    </row>
    <row r="40" spans="1:16" ht="15.75">
      <c r="A40" s="28" t="s">
        <v>53</v>
      </c>
      <c r="B40" s="29"/>
      <c r="C40" s="30"/>
      <c r="D40" s="31">
        <f t="shared" ref="D40:M40" si="14">SUM(D41:D57)</f>
        <v>805234</v>
      </c>
      <c r="E40" s="31">
        <f t="shared" si="14"/>
        <v>4939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>SUM(D40:M40)</f>
        <v>810173</v>
      </c>
      <c r="O40" s="43">
        <f t="shared" si="12"/>
        <v>52.252370203160268</v>
      </c>
      <c r="P40" s="9"/>
    </row>
    <row r="41" spans="1:16">
      <c r="A41" s="12"/>
      <c r="B41" s="44">
        <v>601</v>
      </c>
      <c r="C41" s="20" t="s">
        <v>129</v>
      </c>
      <c r="D41" s="46">
        <v>67139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6" si="15">SUM(D41:M41)</f>
        <v>67139</v>
      </c>
      <c r="O41" s="47">
        <f t="shared" si="12"/>
        <v>4.3301515640116088</v>
      </c>
      <c r="P41" s="9"/>
    </row>
    <row r="42" spans="1:16">
      <c r="A42" s="12"/>
      <c r="B42" s="44">
        <v>602</v>
      </c>
      <c r="C42" s="20" t="s">
        <v>130</v>
      </c>
      <c r="D42" s="46">
        <v>16523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16523</v>
      </c>
      <c r="O42" s="47">
        <f t="shared" si="12"/>
        <v>1.0656562399226057</v>
      </c>
      <c r="P42" s="9"/>
    </row>
    <row r="43" spans="1:16">
      <c r="A43" s="12"/>
      <c r="B43" s="44">
        <v>603</v>
      </c>
      <c r="C43" s="20" t="s">
        <v>131</v>
      </c>
      <c r="D43" s="46">
        <v>2202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2202</v>
      </c>
      <c r="O43" s="47">
        <f t="shared" si="12"/>
        <v>0.14201870364398581</v>
      </c>
      <c r="P43" s="9"/>
    </row>
    <row r="44" spans="1:16">
      <c r="A44" s="12"/>
      <c r="B44" s="44">
        <v>604</v>
      </c>
      <c r="C44" s="20" t="s">
        <v>132</v>
      </c>
      <c r="D44" s="46">
        <v>205805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205805</v>
      </c>
      <c r="O44" s="47">
        <f t="shared" si="12"/>
        <v>13.273460174137375</v>
      </c>
      <c r="P44" s="9"/>
    </row>
    <row r="45" spans="1:16">
      <c r="A45" s="12"/>
      <c r="B45" s="44">
        <v>605</v>
      </c>
      <c r="C45" s="20" t="s">
        <v>133</v>
      </c>
      <c r="D45" s="46">
        <v>4438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4438</v>
      </c>
      <c r="O45" s="47">
        <f t="shared" si="12"/>
        <v>0.28623024830699773</v>
      </c>
      <c r="P45" s="9"/>
    </row>
    <row r="46" spans="1:16">
      <c r="A46" s="12"/>
      <c r="B46" s="44">
        <v>608</v>
      </c>
      <c r="C46" s="20" t="s">
        <v>134</v>
      </c>
      <c r="D46" s="46">
        <v>8508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8508</v>
      </c>
      <c r="O46" s="47">
        <f t="shared" si="12"/>
        <v>0.54872621734924221</v>
      </c>
      <c r="P46" s="9"/>
    </row>
    <row r="47" spans="1:16">
      <c r="A47" s="12"/>
      <c r="B47" s="44">
        <v>614</v>
      </c>
      <c r="C47" s="20" t="s">
        <v>135</v>
      </c>
      <c r="D47" s="46">
        <v>68107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68107</v>
      </c>
      <c r="O47" s="47">
        <f t="shared" si="12"/>
        <v>4.3925830377297643</v>
      </c>
      <c r="P47" s="9"/>
    </row>
    <row r="48" spans="1:16">
      <c r="A48" s="12"/>
      <c r="B48" s="44">
        <v>634</v>
      </c>
      <c r="C48" s="20" t="s">
        <v>137</v>
      </c>
      <c r="D48" s="46">
        <v>27567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27567</v>
      </c>
      <c r="O48" s="47">
        <f t="shared" si="12"/>
        <v>1.7779425991615607</v>
      </c>
      <c r="P48" s="9"/>
    </row>
    <row r="49" spans="1:119">
      <c r="A49" s="12"/>
      <c r="B49" s="44">
        <v>654</v>
      </c>
      <c r="C49" s="20" t="s">
        <v>138</v>
      </c>
      <c r="D49" s="46">
        <v>84603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84603</v>
      </c>
      <c r="O49" s="47">
        <f t="shared" si="12"/>
        <v>5.4564979039019672</v>
      </c>
      <c r="P49" s="9"/>
    </row>
    <row r="50" spans="1:119">
      <c r="A50" s="12"/>
      <c r="B50" s="44">
        <v>674</v>
      </c>
      <c r="C50" s="20" t="s">
        <v>147</v>
      </c>
      <c r="D50" s="46">
        <v>11655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11655</v>
      </c>
      <c r="O50" s="47">
        <f t="shared" si="12"/>
        <v>0.75169300225733637</v>
      </c>
      <c r="P50" s="9"/>
    </row>
    <row r="51" spans="1:119">
      <c r="A51" s="12"/>
      <c r="B51" s="44">
        <v>694</v>
      </c>
      <c r="C51" s="20" t="s">
        <v>139</v>
      </c>
      <c r="D51" s="46">
        <v>14469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14469</v>
      </c>
      <c r="O51" s="47">
        <f t="shared" si="12"/>
        <v>0.93318284424379228</v>
      </c>
      <c r="P51" s="9"/>
    </row>
    <row r="52" spans="1:119">
      <c r="A52" s="12"/>
      <c r="B52" s="44">
        <v>712</v>
      </c>
      <c r="C52" s="20" t="s">
        <v>107</v>
      </c>
      <c r="D52" s="46">
        <v>162343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7" si="16">SUM(D52:M52)</f>
        <v>162343</v>
      </c>
      <c r="O52" s="47">
        <f t="shared" si="12"/>
        <v>10.470364398581102</v>
      </c>
      <c r="P52" s="9"/>
    </row>
    <row r="53" spans="1:119">
      <c r="A53" s="12"/>
      <c r="B53" s="44">
        <v>713</v>
      </c>
      <c r="C53" s="20" t="s">
        <v>140</v>
      </c>
      <c r="D53" s="46">
        <v>41411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41411</v>
      </c>
      <c r="O53" s="47">
        <f t="shared" si="12"/>
        <v>2.6708158658497259</v>
      </c>
      <c r="P53" s="9"/>
    </row>
    <row r="54" spans="1:119">
      <c r="A54" s="12"/>
      <c r="B54" s="44">
        <v>716</v>
      </c>
      <c r="C54" s="20" t="s">
        <v>159</v>
      </c>
      <c r="D54" s="46">
        <v>2000</v>
      </c>
      <c r="E54" s="46">
        <v>4939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6939</v>
      </c>
      <c r="O54" s="47">
        <f t="shared" si="12"/>
        <v>0.4475330538535956</v>
      </c>
      <c r="P54" s="9"/>
    </row>
    <row r="55" spans="1:119">
      <c r="A55" s="12"/>
      <c r="B55" s="44">
        <v>724</v>
      </c>
      <c r="C55" s="20" t="s">
        <v>141</v>
      </c>
      <c r="D55" s="46">
        <v>30001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30001</v>
      </c>
      <c r="O55" s="47">
        <f t="shared" si="12"/>
        <v>1.9349242179941955</v>
      </c>
      <c r="P55" s="9"/>
    </row>
    <row r="56" spans="1:119">
      <c r="A56" s="12"/>
      <c r="B56" s="44">
        <v>744</v>
      </c>
      <c r="C56" s="20" t="s">
        <v>142</v>
      </c>
      <c r="D56" s="46">
        <v>27504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27504</v>
      </c>
      <c r="O56" s="47">
        <f t="shared" si="12"/>
        <v>1.7738793937439536</v>
      </c>
      <c r="P56" s="9"/>
    </row>
    <row r="57" spans="1:119" ht="15.75" thickBot="1">
      <c r="A57" s="12"/>
      <c r="B57" s="44">
        <v>764</v>
      </c>
      <c r="C57" s="20" t="s">
        <v>143</v>
      </c>
      <c r="D57" s="46">
        <v>30959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30959</v>
      </c>
      <c r="O57" s="47">
        <f t="shared" si="12"/>
        <v>1.9967107384714609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7">SUM(D5,D11,D19,D23,D26,D29,D34,D38,D40)</f>
        <v>7620187</v>
      </c>
      <c r="E58" s="15">
        <f t="shared" si="17"/>
        <v>7188368</v>
      </c>
      <c r="F58" s="15">
        <f t="shared" si="17"/>
        <v>0</v>
      </c>
      <c r="G58" s="15">
        <f t="shared" si="17"/>
        <v>0</v>
      </c>
      <c r="H58" s="15">
        <f t="shared" si="17"/>
        <v>0</v>
      </c>
      <c r="I58" s="15">
        <f t="shared" si="17"/>
        <v>0</v>
      </c>
      <c r="J58" s="15">
        <f t="shared" si="17"/>
        <v>0</v>
      </c>
      <c r="K58" s="15">
        <f t="shared" si="17"/>
        <v>0</v>
      </c>
      <c r="L58" s="15">
        <f t="shared" si="17"/>
        <v>0</v>
      </c>
      <c r="M58" s="15">
        <f t="shared" si="17"/>
        <v>0</v>
      </c>
      <c r="N58" s="15">
        <f>SUM(D58:M58)</f>
        <v>14808555</v>
      </c>
      <c r="O58" s="37">
        <f t="shared" si="12"/>
        <v>955.08255401483393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164</v>
      </c>
      <c r="M60" s="118"/>
      <c r="N60" s="118"/>
      <c r="O60" s="41">
        <v>15505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88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2299399</v>
      </c>
      <c r="E5" s="26">
        <f t="shared" si="0"/>
        <v>3169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2302568</v>
      </c>
      <c r="O5" s="32">
        <f t="shared" ref="O5:O36" si="2">(N5/O$61)</f>
        <v>145.11678326085587</v>
      </c>
      <c r="P5" s="6"/>
    </row>
    <row r="6" spans="1:133">
      <c r="A6" s="12"/>
      <c r="B6" s="44">
        <v>511</v>
      </c>
      <c r="C6" s="20" t="s">
        <v>20</v>
      </c>
      <c r="D6" s="46">
        <v>564807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564807</v>
      </c>
      <c r="O6" s="47">
        <f t="shared" si="2"/>
        <v>35.596332009831727</v>
      </c>
      <c r="P6" s="9"/>
    </row>
    <row r="7" spans="1:133">
      <c r="A7" s="12"/>
      <c r="B7" s="44">
        <v>512</v>
      </c>
      <c r="C7" s="20" t="s">
        <v>21</v>
      </c>
      <c r="D7" s="46">
        <v>136154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136154</v>
      </c>
      <c r="O7" s="47">
        <f t="shared" si="2"/>
        <v>8.5809541816348389</v>
      </c>
      <c r="P7" s="9"/>
    </row>
    <row r="8" spans="1:133">
      <c r="A8" s="12"/>
      <c r="B8" s="44">
        <v>513</v>
      </c>
      <c r="C8" s="20" t="s">
        <v>22</v>
      </c>
      <c r="D8" s="46">
        <v>1062550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1062550</v>
      </c>
      <c r="O8" s="47">
        <f t="shared" si="2"/>
        <v>66.966030125417532</v>
      </c>
      <c r="P8" s="9"/>
    </row>
    <row r="9" spans="1:133">
      <c r="A9" s="12"/>
      <c r="B9" s="44">
        <v>515</v>
      </c>
      <c r="C9" s="20" t="s">
        <v>24</v>
      </c>
      <c r="D9" s="46">
        <v>20386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20386</v>
      </c>
      <c r="O9" s="47">
        <f t="shared" si="2"/>
        <v>1.2848049410726665</v>
      </c>
      <c r="P9" s="9"/>
    </row>
    <row r="10" spans="1:133">
      <c r="A10" s="12"/>
      <c r="B10" s="44">
        <v>519</v>
      </c>
      <c r="C10" s="20" t="s">
        <v>115</v>
      </c>
      <c r="D10" s="46">
        <v>515502</v>
      </c>
      <c r="E10" s="46">
        <v>3169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518671</v>
      </c>
      <c r="O10" s="47">
        <f t="shared" si="2"/>
        <v>32.6886620028991</v>
      </c>
      <c r="P10" s="9"/>
    </row>
    <row r="11" spans="1:133" ht="15.75">
      <c r="A11" s="28" t="s">
        <v>27</v>
      </c>
      <c r="B11" s="29"/>
      <c r="C11" s="30"/>
      <c r="D11" s="31">
        <f t="shared" ref="D11:M11" si="3">SUM(D12:D18)</f>
        <v>2464171</v>
      </c>
      <c r="E11" s="31">
        <f t="shared" si="3"/>
        <v>2184491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4648662</v>
      </c>
      <c r="O11" s="43">
        <f t="shared" si="2"/>
        <v>292.97674418604652</v>
      </c>
      <c r="P11" s="10"/>
    </row>
    <row r="12" spans="1:133">
      <c r="A12" s="12"/>
      <c r="B12" s="44">
        <v>521</v>
      </c>
      <c r="C12" s="20" t="s">
        <v>28</v>
      </c>
      <c r="D12" s="46">
        <v>2073654</v>
      </c>
      <c r="E12" s="46">
        <v>523636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2597290</v>
      </c>
      <c r="O12" s="47">
        <f t="shared" si="2"/>
        <v>163.69130900611333</v>
      </c>
      <c r="P12" s="9"/>
    </row>
    <row r="13" spans="1:133">
      <c r="A13" s="12"/>
      <c r="B13" s="44">
        <v>522</v>
      </c>
      <c r="C13" s="20" t="s">
        <v>29</v>
      </c>
      <c r="D13" s="46">
        <v>0</v>
      </c>
      <c r="E13" s="46">
        <v>112599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112599</v>
      </c>
      <c r="O13" s="47">
        <f t="shared" si="2"/>
        <v>7.0964265456608056</v>
      </c>
      <c r="P13" s="9"/>
    </row>
    <row r="14" spans="1:133">
      <c r="A14" s="12"/>
      <c r="B14" s="44">
        <v>524</v>
      </c>
      <c r="C14" s="20" t="s">
        <v>90</v>
      </c>
      <c r="D14" s="46">
        <v>62553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62553</v>
      </c>
      <c r="O14" s="47">
        <f t="shared" si="2"/>
        <v>3.9423331442616751</v>
      </c>
      <c r="P14" s="9"/>
    </row>
    <row r="15" spans="1:133">
      <c r="A15" s="12"/>
      <c r="B15" s="44">
        <v>525</v>
      </c>
      <c r="C15" s="20" t="s">
        <v>31</v>
      </c>
      <c r="D15" s="46">
        <v>0</v>
      </c>
      <c r="E15" s="46">
        <v>217076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217076</v>
      </c>
      <c r="O15" s="47">
        <f t="shared" si="2"/>
        <v>13.680973088800656</v>
      </c>
      <c r="P15" s="9"/>
    </row>
    <row r="16" spans="1:133">
      <c r="A16" s="12"/>
      <c r="B16" s="44">
        <v>526</v>
      </c>
      <c r="C16" s="20" t="s">
        <v>76</v>
      </c>
      <c r="D16" s="46">
        <v>0</v>
      </c>
      <c r="E16" s="46">
        <v>1331180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1331180</v>
      </c>
      <c r="O16" s="47">
        <f t="shared" si="2"/>
        <v>83.896136635784956</v>
      </c>
      <c r="P16" s="9"/>
    </row>
    <row r="17" spans="1:16">
      <c r="A17" s="12"/>
      <c r="B17" s="44">
        <v>527</v>
      </c>
      <c r="C17" s="20" t="s">
        <v>32</v>
      </c>
      <c r="D17" s="46">
        <v>26187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26187</v>
      </c>
      <c r="O17" s="47">
        <f t="shared" si="2"/>
        <v>1.6504065040650406</v>
      </c>
      <c r="P17" s="9"/>
    </row>
    <row r="18" spans="1:16">
      <c r="A18" s="12"/>
      <c r="B18" s="44">
        <v>529</v>
      </c>
      <c r="C18" s="20" t="s">
        <v>33</v>
      </c>
      <c r="D18" s="46">
        <v>301777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301777</v>
      </c>
      <c r="O18" s="47">
        <f t="shared" si="2"/>
        <v>19.019159261360056</v>
      </c>
      <c r="P18" s="9"/>
    </row>
    <row r="19" spans="1:16" ht="15.75">
      <c r="A19" s="28" t="s">
        <v>34</v>
      </c>
      <c r="B19" s="29"/>
      <c r="C19" s="30"/>
      <c r="D19" s="31">
        <f t="shared" ref="D19:M19" si="5">SUM(D20:D22)</f>
        <v>294786</v>
      </c>
      <c r="E19" s="31">
        <f t="shared" si="5"/>
        <v>861837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1156623</v>
      </c>
      <c r="O19" s="43">
        <f t="shared" si="2"/>
        <v>72.894876158063909</v>
      </c>
      <c r="P19" s="10"/>
    </row>
    <row r="20" spans="1:16">
      <c r="A20" s="12"/>
      <c r="B20" s="44">
        <v>534</v>
      </c>
      <c r="C20" s="20" t="s">
        <v>117</v>
      </c>
      <c r="D20" s="46">
        <v>0</v>
      </c>
      <c r="E20" s="46">
        <v>861837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861837</v>
      </c>
      <c r="O20" s="47">
        <f t="shared" si="2"/>
        <v>54.316316884099074</v>
      </c>
      <c r="P20" s="9"/>
    </row>
    <row r="21" spans="1:16">
      <c r="A21" s="12"/>
      <c r="B21" s="44">
        <v>537</v>
      </c>
      <c r="C21" s="20" t="s">
        <v>118</v>
      </c>
      <c r="D21" s="46">
        <v>286657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286657</v>
      </c>
      <c r="O21" s="47">
        <f t="shared" si="2"/>
        <v>18.066238104241506</v>
      </c>
      <c r="P21" s="9"/>
    </row>
    <row r="22" spans="1:16">
      <c r="A22" s="12"/>
      <c r="B22" s="44">
        <v>539</v>
      </c>
      <c r="C22" s="20" t="s">
        <v>37</v>
      </c>
      <c r="D22" s="46">
        <v>8129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8129</v>
      </c>
      <c r="O22" s="47">
        <f t="shared" si="2"/>
        <v>0.51232116972332509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SUM(D24:D25)</f>
        <v>509</v>
      </c>
      <c r="E23" s="31">
        <f t="shared" si="6"/>
        <v>1772520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29" si="7">SUM(D23:M23)</f>
        <v>1773029</v>
      </c>
      <c r="O23" s="43">
        <f t="shared" si="2"/>
        <v>111.74317766433478</v>
      </c>
      <c r="P23" s="10"/>
    </row>
    <row r="24" spans="1:16">
      <c r="A24" s="12"/>
      <c r="B24" s="44">
        <v>541</v>
      </c>
      <c r="C24" s="20" t="s">
        <v>119</v>
      </c>
      <c r="D24" s="46">
        <v>0</v>
      </c>
      <c r="E24" s="46">
        <v>1305269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1305269</v>
      </c>
      <c r="O24" s="47">
        <f t="shared" si="2"/>
        <v>82.263124724270497</v>
      </c>
      <c r="P24" s="9"/>
    </row>
    <row r="25" spans="1:16">
      <c r="A25" s="12"/>
      <c r="B25" s="44">
        <v>549</v>
      </c>
      <c r="C25" s="20" t="s">
        <v>120</v>
      </c>
      <c r="D25" s="46">
        <v>509</v>
      </c>
      <c r="E25" s="46">
        <v>467251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467760</v>
      </c>
      <c r="O25" s="47">
        <f t="shared" si="2"/>
        <v>29.480052940064283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SUM(D27:D28)</f>
        <v>5623</v>
      </c>
      <c r="E26" s="31">
        <f t="shared" si="8"/>
        <v>362812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368435</v>
      </c>
      <c r="O26" s="43">
        <f t="shared" si="2"/>
        <v>23.220205457868531</v>
      </c>
      <c r="P26" s="10"/>
    </row>
    <row r="27" spans="1:16">
      <c r="A27" s="13"/>
      <c r="B27" s="45">
        <v>553</v>
      </c>
      <c r="C27" s="21" t="s">
        <v>121</v>
      </c>
      <c r="D27" s="46">
        <v>5623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5623</v>
      </c>
      <c r="O27" s="47">
        <f t="shared" si="2"/>
        <v>0.35438331127497319</v>
      </c>
      <c r="P27" s="9"/>
    </row>
    <row r="28" spans="1:16">
      <c r="A28" s="13"/>
      <c r="B28" s="45">
        <v>554</v>
      </c>
      <c r="C28" s="21" t="s">
        <v>41</v>
      </c>
      <c r="D28" s="46">
        <v>0</v>
      </c>
      <c r="E28" s="46">
        <v>362812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362812</v>
      </c>
      <c r="O28" s="47">
        <f t="shared" si="2"/>
        <v>22.865822146593558</v>
      </c>
      <c r="P28" s="9"/>
    </row>
    <row r="29" spans="1:16" ht="15.75">
      <c r="A29" s="28" t="s">
        <v>43</v>
      </c>
      <c r="B29" s="29"/>
      <c r="C29" s="30"/>
      <c r="D29" s="31">
        <f t="shared" ref="D29:M29" si="9">SUM(D30:D33)</f>
        <v>283226</v>
      </c>
      <c r="E29" s="31">
        <f t="shared" si="9"/>
        <v>4638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287864</v>
      </c>
      <c r="O29" s="43">
        <f t="shared" si="2"/>
        <v>18.142307934707254</v>
      </c>
      <c r="P29" s="10"/>
    </row>
    <row r="30" spans="1:16">
      <c r="A30" s="12"/>
      <c r="B30" s="44">
        <v>562</v>
      </c>
      <c r="C30" s="20" t="s">
        <v>149</v>
      </c>
      <c r="D30" s="46">
        <v>25000</v>
      </c>
      <c r="E30" s="46">
        <v>4638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9" si="10">SUM(D30:M30)</f>
        <v>29638</v>
      </c>
      <c r="O30" s="47">
        <f t="shared" si="2"/>
        <v>1.8679019348333019</v>
      </c>
      <c r="P30" s="9"/>
    </row>
    <row r="31" spans="1:16">
      <c r="A31" s="12"/>
      <c r="B31" s="44">
        <v>563</v>
      </c>
      <c r="C31" s="20" t="s">
        <v>122</v>
      </c>
      <c r="D31" s="46">
        <v>37500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37500</v>
      </c>
      <c r="O31" s="47">
        <f t="shared" si="2"/>
        <v>2.3633957269805257</v>
      </c>
      <c r="P31" s="9"/>
    </row>
    <row r="32" spans="1:16">
      <c r="A32" s="12"/>
      <c r="B32" s="44">
        <v>564</v>
      </c>
      <c r="C32" s="20" t="s">
        <v>123</v>
      </c>
      <c r="D32" s="46">
        <v>215735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215735</v>
      </c>
      <c r="O32" s="47">
        <f t="shared" si="2"/>
        <v>13.596458057603831</v>
      </c>
      <c r="P32" s="9"/>
    </row>
    <row r="33" spans="1:16">
      <c r="A33" s="12"/>
      <c r="B33" s="44">
        <v>569</v>
      </c>
      <c r="C33" s="20" t="s">
        <v>46</v>
      </c>
      <c r="D33" s="46">
        <v>4991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4991</v>
      </c>
      <c r="O33" s="47">
        <f t="shared" si="2"/>
        <v>0.31455221528959476</v>
      </c>
      <c r="P33" s="9"/>
    </row>
    <row r="34" spans="1:16" ht="15.75">
      <c r="A34" s="28" t="s">
        <v>47</v>
      </c>
      <c r="B34" s="29"/>
      <c r="C34" s="30"/>
      <c r="D34" s="31">
        <f t="shared" ref="D34:M34" si="11">SUM(D35:D39)</f>
        <v>191039</v>
      </c>
      <c r="E34" s="31">
        <f t="shared" si="11"/>
        <v>243283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434322</v>
      </c>
      <c r="O34" s="43">
        <f t="shared" si="2"/>
        <v>27.372660238230289</v>
      </c>
      <c r="P34" s="9"/>
    </row>
    <row r="35" spans="1:16">
      <c r="A35" s="12"/>
      <c r="B35" s="44">
        <v>571</v>
      </c>
      <c r="C35" s="20" t="s">
        <v>48</v>
      </c>
      <c r="D35" s="46">
        <v>0</v>
      </c>
      <c r="E35" s="46">
        <v>242633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242633</v>
      </c>
      <c r="O35" s="47">
        <f t="shared" si="2"/>
        <v>15.291674544652423</v>
      </c>
      <c r="P35" s="9"/>
    </row>
    <row r="36" spans="1:16">
      <c r="A36" s="12"/>
      <c r="B36" s="44">
        <v>572</v>
      </c>
      <c r="C36" s="20" t="s">
        <v>124</v>
      </c>
      <c r="D36" s="46">
        <v>139390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139390</v>
      </c>
      <c r="O36" s="47">
        <f t="shared" si="2"/>
        <v>8.7848994769017459</v>
      </c>
      <c r="P36" s="9"/>
    </row>
    <row r="37" spans="1:16">
      <c r="A37" s="12"/>
      <c r="B37" s="44">
        <v>574</v>
      </c>
      <c r="C37" s="20" t="s">
        <v>156</v>
      </c>
      <c r="D37" s="46">
        <v>0</v>
      </c>
      <c r="E37" s="46">
        <v>650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650</v>
      </c>
      <c r="O37" s="47">
        <f t="shared" ref="O37:O59" si="12">(N37/O$61)</f>
        <v>4.096552593432911E-2</v>
      </c>
      <c r="P37" s="9"/>
    </row>
    <row r="38" spans="1:16">
      <c r="A38" s="12"/>
      <c r="B38" s="44">
        <v>578</v>
      </c>
      <c r="C38" s="20" t="s">
        <v>157</v>
      </c>
      <c r="D38" s="46">
        <v>22838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22838</v>
      </c>
      <c r="O38" s="47">
        <f t="shared" si="12"/>
        <v>1.4393395096741666</v>
      </c>
      <c r="P38" s="9"/>
    </row>
    <row r="39" spans="1:16">
      <c r="A39" s="12"/>
      <c r="B39" s="44">
        <v>579</v>
      </c>
      <c r="C39" s="20" t="s">
        <v>150</v>
      </c>
      <c r="D39" s="46">
        <v>28811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28811</v>
      </c>
      <c r="O39" s="47">
        <f t="shared" si="12"/>
        <v>1.8157811810676245</v>
      </c>
      <c r="P39" s="9"/>
    </row>
    <row r="40" spans="1:16" ht="15.75">
      <c r="A40" s="28" t="s">
        <v>125</v>
      </c>
      <c r="B40" s="29"/>
      <c r="C40" s="30"/>
      <c r="D40" s="31">
        <f t="shared" ref="D40:M40" si="13">SUM(D41:D41)</f>
        <v>753550</v>
      </c>
      <c r="E40" s="31">
        <f t="shared" si="13"/>
        <v>83438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47" si="14">SUM(D40:M40)</f>
        <v>836988</v>
      </c>
      <c r="O40" s="43">
        <f t="shared" si="12"/>
        <v>52.750236339572695</v>
      </c>
      <c r="P40" s="9"/>
    </row>
    <row r="41" spans="1:16">
      <c r="A41" s="12"/>
      <c r="B41" s="44">
        <v>581</v>
      </c>
      <c r="C41" s="20" t="s">
        <v>126</v>
      </c>
      <c r="D41" s="46">
        <v>753550</v>
      </c>
      <c r="E41" s="46">
        <v>83438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836988</v>
      </c>
      <c r="O41" s="47">
        <f t="shared" si="12"/>
        <v>52.750236339572695</v>
      </c>
      <c r="P41" s="9"/>
    </row>
    <row r="42" spans="1:16" ht="15.75">
      <c r="A42" s="28" t="s">
        <v>53</v>
      </c>
      <c r="B42" s="29"/>
      <c r="C42" s="30"/>
      <c r="D42" s="31">
        <f t="shared" ref="D42:M42" si="15">SUM(D43:D58)</f>
        <v>740055</v>
      </c>
      <c r="E42" s="31">
        <f t="shared" si="15"/>
        <v>0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 t="shared" si="14"/>
        <v>740055</v>
      </c>
      <c r="O42" s="43">
        <f t="shared" si="12"/>
        <v>46.641141992815278</v>
      </c>
      <c r="P42" s="9"/>
    </row>
    <row r="43" spans="1:16">
      <c r="A43" s="12"/>
      <c r="B43" s="44">
        <v>601</v>
      </c>
      <c r="C43" s="20" t="s">
        <v>129</v>
      </c>
      <c r="D43" s="46">
        <v>35005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35005</v>
      </c>
      <c r="O43" s="47">
        <f t="shared" si="12"/>
        <v>2.2061511312787547</v>
      </c>
      <c r="P43" s="9"/>
    </row>
    <row r="44" spans="1:16">
      <c r="A44" s="12"/>
      <c r="B44" s="44">
        <v>602</v>
      </c>
      <c r="C44" s="20" t="s">
        <v>130</v>
      </c>
      <c r="D44" s="46">
        <v>18990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18990</v>
      </c>
      <c r="O44" s="47">
        <f t="shared" si="12"/>
        <v>1.1968235961429381</v>
      </c>
      <c r="P44" s="9"/>
    </row>
    <row r="45" spans="1:16">
      <c r="A45" s="12"/>
      <c r="B45" s="44">
        <v>604</v>
      </c>
      <c r="C45" s="20" t="s">
        <v>132</v>
      </c>
      <c r="D45" s="46">
        <v>197279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197279</v>
      </c>
      <c r="O45" s="47">
        <f t="shared" si="12"/>
        <v>12.433289216613096</v>
      </c>
      <c r="P45" s="9"/>
    </row>
    <row r="46" spans="1:16">
      <c r="A46" s="12"/>
      <c r="B46" s="44">
        <v>605</v>
      </c>
      <c r="C46" s="20" t="s">
        <v>133</v>
      </c>
      <c r="D46" s="46">
        <v>3933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3933</v>
      </c>
      <c r="O46" s="47">
        <f t="shared" si="12"/>
        <v>0.24787294384571754</v>
      </c>
      <c r="P46" s="9"/>
    </row>
    <row r="47" spans="1:16">
      <c r="A47" s="12"/>
      <c r="B47" s="44">
        <v>608</v>
      </c>
      <c r="C47" s="20" t="s">
        <v>134</v>
      </c>
      <c r="D47" s="46">
        <v>10567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10567</v>
      </c>
      <c r="O47" s="47">
        <f t="shared" si="12"/>
        <v>0.66597340392008575</v>
      </c>
      <c r="P47" s="9"/>
    </row>
    <row r="48" spans="1:16">
      <c r="A48" s="12"/>
      <c r="B48" s="44">
        <v>614</v>
      </c>
      <c r="C48" s="20" t="s">
        <v>135</v>
      </c>
      <c r="D48" s="46">
        <v>52766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6">SUM(D48:M48)</f>
        <v>52766</v>
      </c>
      <c r="O48" s="47">
        <f t="shared" si="12"/>
        <v>3.3255183714627843</v>
      </c>
      <c r="P48" s="9"/>
    </row>
    <row r="49" spans="1:119">
      <c r="A49" s="12"/>
      <c r="B49" s="44">
        <v>634</v>
      </c>
      <c r="C49" s="20" t="s">
        <v>137</v>
      </c>
      <c r="D49" s="46">
        <v>26345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26345</v>
      </c>
      <c r="O49" s="47">
        <f t="shared" si="12"/>
        <v>1.6603642780613852</v>
      </c>
      <c r="P49" s="9"/>
    </row>
    <row r="50" spans="1:119">
      <c r="A50" s="12"/>
      <c r="B50" s="44">
        <v>654</v>
      </c>
      <c r="C50" s="20" t="s">
        <v>138</v>
      </c>
      <c r="D50" s="46">
        <v>76587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76587</v>
      </c>
      <c r="O50" s="47">
        <f t="shared" si="12"/>
        <v>4.8268103611268671</v>
      </c>
      <c r="P50" s="9"/>
    </row>
    <row r="51" spans="1:119">
      <c r="A51" s="12"/>
      <c r="B51" s="44">
        <v>656</v>
      </c>
      <c r="C51" s="20" t="s">
        <v>158</v>
      </c>
      <c r="D51" s="46">
        <v>168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168</v>
      </c>
      <c r="O51" s="47">
        <f t="shared" si="12"/>
        <v>1.0588012856872754E-2</v>
      </c>
      <c r="P51" s="9"/>
    </row>
    <row r="52" spans="1:119">
      <c r="A52" s="12"/>
      <c r="B52" s="44">
        <v>674</v>
      </c>
      <c r="C52" s="20" t="s">
        <v>147</v>
      </c>
      <c r="D52" s="46">
        <v>12971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12971</v>
      </c>
      <c r="O52" s="47">
        <f t="shared" si="12"/>
        <v>0.8174828259910506</v>
      </c>
      <c r="P52" s="9"/>
    </row>
    <row r="53" spans="1:119">
      <c r="A53" s="12"/>
      <c r="B53" s="44">
        <v>694</v>
      </c>
      <c r="C53" s="20" t="s">
        <v>139</v>
      </c>
      <c r="D53" s="46">
        <v>13649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13649</v>
      </c>
      <c r="O53" s="47">
        <f t="shared" si="12"/>
        <v>0.8602130207348585</v>
      </c>
      <c r="P53" s="9"/>
    </row>
    <row r="54" spans="1:119">
      <c r="A54" s="12"/>
      <c r="B54" s="44">
        <v>712</v>
      </c>
      <c r="C54" s="20" t="s">
        <v>107</v>
      </c>
      <c r="D54" s="46">
        <v>154186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7">SUM(D54:M54)</f>
        <v>154186</v>
      </c>
      <c r="O54" s="47">
        <f t="shared" si="12"/>
        <v>9.7174008949391819</v>
      </c>
      <c r="P54" s="9"/>
    </row>
    <row r="55" spans="1:119">
      <c r="A55" s="12"/>
      <c r="B55" s="44">
        <v>713</v>
      </c>
      <c r="C55" s="20" t="s">
        <v>140</v>
      </c>
      <c r="D55" s="46">
        <v>42866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42866</v>
      </c>
      <c r="O55" s="47">
        <f t="shared" si="12"/>
        <v>2.7015818995399257</v>
      </c>
      <c r="P55" s="9"/>
    </row>
    <row r="56" spans="1:119">
      <c r="A56" s="12"/>
      <c r="B56" s="44">
        <v>724</v>
      </c>
      <c r="C56" s="20" t="s">
        <v>141</v>
      </c>
      <c r="D56" s="46">
        <v>38750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38750</v>
      </c>
      <c r="O56" s="47">
        <f t="shared" si="12"/>
        <v>2.4421755845465429</v>
      </c>
      <c r="P56" s="9"/>
    </row>
    <row r="57" spans="1:119">
      <c r="A57" s="12"/>
      <c r="B57" s="44">
        <v>744</v>
      </c>
      <c r="C57" s="20" t="s">
        <v>142</v>
      </c>
      <c r="D57" s="46">
        <v>26386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26386</v>
      </c>
      <c r="O57" s="47">
        <f t="shared" si="12"/>
        <v>1.6629482573895507</v>
      </c>
      <c r="P57" s="9"/>
    </row>
    <row r="58" spans="1:119" ht="15.75" thickBot="1">
      <c r="A58" s="12"/>
      <c r="B58" s="44">
        <v>764</v>
      </c>
      <c r="C58" s="20" t="s">
        <v>143</v>
      </c>
      <c r="D58" s="46">
        <v>29607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29607</v>
      </c>
      <c r="O58" s="47">
        <f t="shared" si="12"/>
        <v>1.8659481943656646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8">SUM(D5,D11,D19,D23,D26,D29,D34,D40,D42)</f>
        <v>7032358</v>
      </c>
      <c r="E59" s="15">
        <f t="shared" si="18"/>
        <v>5516188</v>
      </c>
      <c r="F59" s="15">
        <f t="shared" si="18"/>
        <v>0</v>
      </c>
      <c r="G59" s="15">
        <f t="shared" si="18"/>
        <v>0</v>
      </c>
      <c r="H59" s="15">
        <f t="shared" si="18"/>
        <v>0</v>
      </c>
      <c r="I59" s="15">
        <f t="shared" si="18"/>
        <v>0</v>
      </c>
      <c r="J59" s="15">
        <f t="shared" si="18"/>
        <v>0</v>
      </c>
      <c r="K59" s="15">
        <f t="shared" si="18"/>
        <v>0</v>
      </c>
      <c r="L59" s="15">
        <f t="shared" si="18"/>
        <v>0</v>
      </c>
      <c r="M59" s="15">
        <f t="shared" si="18"/>
        <v>0</v>
      </c>
      <c r="N59" s="15">
        <f t="shared" si="17"/>
        <v>12548546</v>
      </c>
      <c r="O59" s="37">
        <f t="shared" si="12"/>
        <v>790.85813323249511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162</v>
      </c>
      <c r="M61" s="118"/>
      <c r="N61" s="118"/>
      <c r="O61" s="41">
        <v>15867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88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2103011</v>
      </c>
      <c r="E5" s="26">
        <f t="shared" si="0"/>
        <v>7270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2110281</v>
      </c>
      <c r="O5" s="32">
        <f t="shared" ref="O5:O36" si="2">(N5/O$63)</f>
        <v>132.33090863485296</v>
      </c>
      <c r="P5" s="6"/>
    </row>
    <row r="6" spans="1:133">
      <c r="A6" s="12"/>
      <c r="B6" s="44">
        <v>511</v>
      </c>
      <c r="C6" s="20" t="s">
        <v>20</v>
      </c>
      <c r="D6" s="46">
        <v>574335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574335</v>
      </c>
      <c r="O6" s="47">
        <f t="shared" si="2"/>
        <v>36.015237975794818</v>
      </c>
      <c r="P6" s="9"/>
    </row>
    <row r="7" spans="1:133">
      <c r="A7" s="12"/>
      <c r="B7" s="44">
        <v>512</v>
      </c>
      <c r="C7" s="20" t="s">
        <v>21</v>
      </c>
      <c r="D7" s="46">
        <v>135680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135680</v>
      </c>
      <c r="O7" s="47">
        <f t="shared" si="2"/>
        <v>8.5081833573712924</v>
      </c>
      <c r="P7" s="9"/>
    </row>
    <row r="8" spans="1:133">
      <c r="A8" s="12"/>
      <c r="B8" s="44">
        <v>513</v>
      </c>
      <c r="C8" s="20" t="s">
        <v>22</v>
      </c>
      <c r="D8" s="46">
        <v>932925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932925</v>
      </c>
      <c r="O8" s="47">
        <f t="shared" si="2"/>
        <v>58.501599046842664</v>
      </c>
      <c r="P8" s="9"/>
    </row>
    <row r="9" spans="1:133">
      <c r="A9" s="12"/>
      <c r="B9" s="44">
        <v>515</v>
      </c>
      <c r="C9" s="20" t="s">
        <v>24</v>
      </c>
      <c r="D9" s="46">
        <v>28349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28349</v>
      </c>
      <c r="O9" s="47">
        <f t="shared" si="2"/>
        <v>1.7777011350097196</v>
      </c>
      <c r="P9" s="9"/>
    </row>
    <row r="10" spans="1:133">
      <c r="A10" s="12"/>
      <c r="B10" s="44">
        <v>519</v>
      </c>
      <c r="C10" s="20" t="s">
        <v>115</v>
      </c>
      <c r="D10" s="46">
        <v>431722</v>
      </c>
      <c r="E10" s="46">
        <v>7270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438992</v>
      </c>
      <c r="O10" s="47">
        <f t="shared" si="2"/>
        <v>27.528187119834453</v>
      </c>
      <c r="P10" s="9"/>
    </row>
    <row r="11" spans="1:133" ht="15.75">
      <c r="A11" s="28" t="s">
        <v>27</v>
      </c>
      <c r="B11" s="29"/>
      <c r="C11" s="30"/>
      <c r="D11" s="31">
        <f t="shared" ref="D11:M11" si="3">SUM(D12:D18)</f>
        <v>2498197</v>
      </c>
      <c r="E11" s="31">
        <f t="shared" si="3"/>
        <v>2076661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4574858</v>
      </c>
      <c r="O11" s="43">
        <f t="shared" si="2"/>
        <v>286.87891139399261</v>
      </c>
      <c r="P11" s="10"/>
    </row>
    <row r="12" spans="1:133">
      <c r="A12" s="12"/>
      <c r="B12" s="44">
        <v>521</v>
      </c>
      <c r="C12" s="20" t="s">
        <v>28</v>
      </c>
      <c r="D12" s="46">
        <v>2034082</v>
      </c>
      <c r="E12" s="46">
        <v>346397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2380479</v>
      </c>
      <c r="O12" s="47">
        <f t="shared" si="2"/>
        <v>149.2744089797454</v>
      </c>
      <c r="P12" s="9"/>
    </row>
    <row r="13" spans="1:133">
      <c r="A13" s="12"/>
      <c r="B13" s="44">
        <v>522</v>
      </c>
      <c r="C13" s="20" t="s">
        <v>29</v>
      </c>
      <c r="D13" s="46">
        <v>89912</v>
      </c>
      <c r="E13" s="46">
        <v>8305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98217</v>
      </c>
      <c r="O13" s="47">
        <f t="shared" si="2"/>
        <v>6.1589640684768296</v>
      </c>
      <c r="P13" s="9"/>
    </row>
    <row r="14" spans="1:133">
      <c r="A14" s="12"/>
      <c r="B14" s="44">
        <v>524</v>
      </c>
      <c r="C14" s="20" t="s">
        <v>90</v>
      </c>
      <c r="D14" s="46">
        <v>71847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71847</v>
      </c>
      <c r="O14" s="47">
        <f t="shared" si="2"/>
        <v>4.5053615100018813</v>
      </c>
      <c r="P14" s="9"/>
    </row>
    <row r="15" spans="1:133">
      <c r="A15" s="12"/>
      <c r="B15" s="44">
        <v>525</v>
      </c>
      <c r="C15" s="20" t="s">
        <v>31</v>
      </c>
      <c r="D15" s="46">
        <v>0</v>
      </c>
      <c r="E15" s="46">
        <v>199700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199700</v>
      </c>
      <c r="O15" s="47">
        <f t="shared" si="2"/>
        <v>12.52273154825359</v>
      </c>
      <c r="P15" s="9"/>
    </row>
    <row r="16" spans="1:133">
      <c r="A16" s="12"/>
      <c r="B16" s="44">
        <v>526</v>
      </c>
      <c r="C16" s="20" t="s">
        <v>76</v>
      </c>
      <c r="D16" s="46">
        <v>0</v>
      </c>
      <c r="E16" s="46">
        <v>1522259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1522259</v>
      </c>
      <c r="O16" s="47">
        <f t="shared" si="2"/>
        <v>95.457390104721895</v>
      </c>
      <c r="P16" s="9"/>
    </row>
    <row r="17" spans="1:16">
      <c r="A17" s="12"/>
      <c r="B17" s="44">
        <v>527</v>
      </c>
      <c r="C17" s="20" t="s">
        <v>32</v>
      </c>
      <c r="D17" s="46">
        <v>20962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20962</v>
      </c>
      <c r="O17" s="47">
        <f t="shared" si="2"/>
        <v>1.3144792123910454</v>
      </c>
      <c r="P17" s="9"/>
    </row>
    <row r="18" spans="1:16">
      <c r="A18" s="12"/>
      <c r="B18" s="44">
        <v>529</v>
      </c>
      <c r="C18" s="20" t="s">
        <v>33</v>
      </c>
      <c r="D18" s="46">
        <v>281394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281394</v>
      </c>
      <c r="O18" s="47">
        <f t="shared" si="2"/>
        <v>17.645575970401957</v>
      </c>
      <c r="P18" s="9"/>
    </row>
    <row r="19" spans="1:16" ht="15.75">
      <c r="A19" s="28" t="s">
        <v>34</v>
      </c>
      <c r="B19" s="29"/>
      <c r="C19" s="30"/>
      <c r="D19" s="31">
        <f t="shared" ref="D19:M19" si="5">SUM(D20:D22)</f>
        <v>182814</v>
      </c>
      <c r="E19" s="31">
        <f t="shared" si="5"/>
        <v>905619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1088433</v>
      </c>
      <c r="O19" s="43">
        <f t="shared" si="2"/>
        <v>68.253151062895839</v>
      </c>
      <c r="P19" s="10"/>
    </row>
    <row r="20" spans="1:16">
      <c r="A20" s="12"/>
      <c r="B20" s="44">
        <v>534</v>
      </c>
      <c r="C20" s="20" t="s">
        <v>117</v>
      </c>
      <c r="D20" s="46">
        <v>0</v>
      </c>
      <c r="E20" s="46">
        <v>905619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905619</v>
      </c>
      <c r="O20" s="47">
        <f t="shared" si="2"/>
        <v>56.789302063083966</v>
      </c>
      <c r="P20" s="9"/>
    </row>
    <row r="21" spans="1:16">
      <c r="A21" s="12"/>
      <c r="B21" s="44">
        <v>537</v>
      </c>
      <c r="C21" s="20" t="s">
        <v>118</v>
      </c>
      <c r="D21" s="46">
        <v>179610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179610</v>
      </c>
      <c r="O21" s="47">
        <f t="shared" si="2"/>
        <v>11.262933467109802</v>
      </c>
      <c r="P21" s="9"/>
    </row>
    <row r="22" spans="1:16">
      <c r="A22" s="12"/>
      <c r="B22" s="44">
        <v>539</v>
      </c>
      <c r="C22" s="20" t="s">
        <v>37</v>
      </c>
      <c r="D22" s="46">
        <v>3204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3204</v>
      </c>
      <c r="O22" s="47">
        <f t="shared" si="2"/>
        <v>0.20091553270207563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SUM(D24:D25)</f>
        <v>225</v>
      </c>
      <c r="E23" s="31">
        <f t="shared" si="6"/>
        <v>2048798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29" si="7">SUM(D23:M23)</f>
        <v>2049023</v>
      </c>
      <c r="O23" s="43">
        <f t="shared" si="2"/>
        <v>128.48955916473318</v>
      </c>
      <c r="P23" s="10"/>
    </row>
    <row r="24" spans="1:16">
      <c r="A24" s="12"/>
      <c r="B24" s="44">
        <v>541</v>
      </c>
      <c r="C24" s="20" t="s">
        <v>119</v>
      </c>
      <c r="D24" s="46">
        <v>0</v>
      </c>
      <c r="E24" s="46">
        <v>1025726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1025726</v>
      </c>
      <c r="O24" s="47">
        <f t="shared" si="2"/>
        <v>64.320938107481027</v>
      </c>
      <c r="P24" s="9"/>
    </row>
    <row r="25" spans="1:16">
      <c r="A25" s="12"/>
      <c r="B25" s="44">
        <v>549</v>
      </c>
      <c r="C25" s="20" t="s">
        <v>120</v>
      </c>
      <c r="D25" s="46">
        <v>225</v>
      </c>
      <c r="E25" s="46">
        <v>1023072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1023297</v>
      </c>
      <c r="O25" s="47">
        <f t="shared" si="2"/>
        <v>64.168621057252153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SUM(D27:D28)</f>
        <v>5623</v>
      </c>
      <c r="E26" s="31">
        <f t="shared" si="8"/>
        <v>370045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375668</v>
      </c>
      <c r="O26" s="43">
        <f t="shared" si="2"/>
        <v>23.557283501599048</v>
      </c>
      <c r="P26" s="10"/>
    </row>
    <row r="27" spans="1:16">
      <c r="A27" s="13"/>
      <c r="B27" s="45">
        <v>553</v>
      </c>
      <c r="C27" s="21" t="s">
        <v>121</v>
      </c>
      <c r="D27" s="46">
        <v>5623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5623</v>
      </c>
      <c r="O27" s="47">
        <f t="shared" si="2"/>
        <v>0.35260550573775634</v>
      </c>
      <c r="P27" s="9"/>
    </row>
    <row r="28" spans="1:16">
      <c r="A28" s="13"/>
      <c r="B28" s="45">
        <v>554</v>
      </c>
      <c r="C28" s="21" t="s">
        <v>41</v>
      </c>
      <c r="D28" s="46">
        <v>0</v>
      </c>
      <c r="E28" s="46">
        <v>370045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370045</v>
      </c>
      <c r="O28" s="47">
        <f t="shared" si="2"/>
        <v>23.204677995861289</v>
      </c>
      <c r="P28" s="9"/>
    </row>
    <row r="29" spans="1:16" ht="15.75">
      <c r="A29" s="28" t="s">
        <v>43</v>
      </c>
      <c r="B29" s="29"/>
      <c r="C29" s="30"/>
      <c r="D29" s="31">
        <f t="shared" ref="D29:M29" si="9">SUM(D30:D33)</f>
        <v>312502</v>
      </c>
      <c r="E29" s="31">
        <f t="shared" si="9"/>
        <v>5805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318307</v>
      </c>
      <c r="O29" s="43">
        <f t="shared" si="2"/>
        <v>19.960306013670284</v>
      </c>
      <c r="P29" s="10"/>
    </row>
    <row r="30" spans="1:16">
      <c r="A30" s="12"/>
      <c r="B30" s="44">
        <v>562</v>
      </c>
      <c r="C30" s="20" t="s">
        <v>149</v>
      </c>
      <c r="D30" s="46">
        <v>25000</v>
      </c>
      <c r="E30" s="46">
        <v>5805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9" si="10">SUM(D30:M30)</f>
        <v>30805</v>
      </c>
      <c r="O30" s="47">
        <f t="shared" si="2"/>
        <v>1.9317112936602496</v>
      </c>
      <c r="P30" s="9"/>
    </row>
    <row r="31" spans="1:16">
      <c r="A31" s="12"/>
      <c r="B31" s="44">
        <v>563</v>
      </c>
      <c r="C31" s="20" t="s">
        <v>122</v>
      </c>
      <c r="D31" s="46">
        <v>37500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37500</v>
      </c>
      <c r="O31" s="47">
        <f t="shared" si="2"/>
        <v>2.3515394745093121</v>
      </c>
      <c r="P31" s="9"/>
    </row>
    <row r="32" spans="1:16">
      <c r="A32" s="12"/>
      <c r="B32" s="44">
        <v>564</v>
      </c>
      <c r="C32" s="20" t="s">
        <v>123</v>
      </c>
      <c r="D32" s="46">
        <v>246657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246657</v>
      </c>
      <c r="O32" s="47">
        <f t="shared" si="2"/>
        <v>15.46729792437449</v>
      </c>
      <c r="P32" s="9"/>
    </row>
    <row r="33" spans="1:16">
      <c r="A33" s="12"/>
      <c r="B33" s="44">
        <v>569</v>
      </c>
      <c r="C33" s="20" t="s">
        <v>46</v>
      </c>
      <c r="D33" s="46">
        <v>3345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3345</v>
      </c>
      <c r="O33" s="47">
        <f t="shared" si="2"/>
        <v>0.20975732112623063</v>
      </c>
      <c r="P33" s="9"/>
    </row>
    <row r="34" spans="1:16" ht="15.75">
      <c r="A34" s="28" t="s">
        <v>47</v>
      </c>
      <c r="B34" s="29"/>
      <c r="C34" s="30"/>
      <c r="D34" s="31">
        <f t="shared" ref="D34:M34" si="11">SUM(D35:D39)</f>
        <v>72046</v>
      </c>
      <c r="E34" s="31">
        <f t="shared" si="11"/>
        <v>250134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322180</v>
      </c>
      <c r="O34" s="43">
        <f t="shared" si="2"/>
        <v>20.203173010597606</v>
      </c>
      <c r="P34" s="9"/>
    </row>
    <row r="35" spans="1:16">
      <c r="A35" s="12"/>
      <c r="B35" s="44">
        <v>571</v>
      </c>
      <c r="C35" s="20" t="s">
        <v>48</v>
      </c>
      <c r="D35" s="46">
        <v>125</v>
      </c>
      <c r="E35" s="46">
        <v>249834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249959</v>
      </c>
      <c r="O35" s="47">
        <f t="shared" si="2"/>
        <v>15.674358813569951</v>
      </c>
      <c r="P35" s="9"/>
    </row>
    <row r="36" spans="1:16">
      <c r="A36" s="12"/>
      <c r="B36" s="44">
        <v>572</v>
      </c>
      <c r="C36" s="20" t="s">
        <v>124</v>
      </c>
      <c r="D36" s="46">
        <v>23046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23046</v>
      </c>
      <c r="O36" s="47">
        <f t="shared" si="2"/>
        <v>1.4451620994544427</v>
      </c>
      <c r="P36" s="9"/>
    </row>
    <row r="37" spans="1:16">
      <c r="A37" s="12"/>
      <c r="B37" s="44">
        <v>574</v>
      </c>
      <c r="C37" s="20" t="s">
        <v>156</v>
      </c>
      <c r="D37" s="46">
        <v>0</v>
      </c>
      <c r="E37" s="46">
        <v>300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300</v>
      </c>
      <c r="O37" s="47">
        <f t="shared" ref="O37:O61" si="12">(N37/O$63)</f>
        <v>1.8812315796074498E-2</v>
      </c>
      <c r="P37" s="9"/>
    </row>
    <row r="38" spans="1:16">
      <c r="A38" s="12"/>
      <c r="B38" s="44">
        <v>578</v>
      </c>
      <c r="C38" s="20" t="s">
        <v>157</v>
      </c>
      <c r="D38" s="46">
        <v>22838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22838</v>
      </c>
      <c r="O38" s="47">
        <f t="shared" si="12"/>
        <v>1.4321188938358311</v>
      </c>
      <c r="P38" s="9"/>
    </row>
    <row r="39" spans="1:16">
      <c r="A39" s="12"/>
      <c r="B39" s="44">
        <v>579</v>
      </c>
      <c r="C39" s="20" t="s">
        <v>150</v>
      </c>
      <c r="D39" s="46">
        <v>26037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26037</v>
      </c>
      <c r="O39" s="47">
        <f t="shared" si="12"/>
        <v>1.6327208879413055</v>
      </c>
      <c r="P39" s="9"/>
    </row>
    <row r="40" spans="1:16" ht="15.75">
      <c r="A40" s="28" t="s">
        <v>125</v>
      </c>
      <c r="B40" s="29"/>
      <c r="C40" s="30"/>
      <c r="D40" s="31">
        <f t="shared" ref="D40:M40" si="13">SUM(D41:D41)</f>
        <v>576436</v>
      </c>
      <c r="E40" s="31">
        <f t="shared" si="13"/>
        <v>182146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758582</v>
      </c>
      <c r="O40" s="43">
        <f t="shared" si="12"/>
        <v>47.568947137392612</v>
      </c>
      <c r="P40" s="9"/>
    </row>
    <row r="41" spans="1:16">
      <c r="A41" s="12"/>
      <c r="B41" s="44">
        <v>581</v>
      </c>
      <c r="C41" s="20" t="s">
        <v>126</v>
      </c>
      <c r="D41" s="46">
        <v>576436</v>
      </c>
      <c r="E41" s="46">
        <v>182146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758582</v>
      </c>
      <c r="O41" s="47">
        <f t="shared" si="12"/>
        <v>47.568947137392612</v>
      </c>
      <c r="P41" s="9"/>
    </row>
    <row r="42" spans="1:16" ht="15.75">
      <c r="A42" s="28" t="s">
        <v>53</v>
      </c>
      <c r="B42" s="29"/>
      <c r="C42" s="30"/>
      <c r="D42" s="31">
        <f t="shared" ref="D42:M42" si="14">SUM(D43:D60)</f>
        <v>841559</v>
      </c>
      <c r="E42" s="31">
        <f t="shared" si="14"/>
        <v>16982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858541</v>
      </c>
      <c r="O42" s="43">
        <f t="shared" si="12"/>
        <v>53.837148052925315</v>
      </c>
      <c r="P42" s="9"/>
    </row>
    <row r="43" spans="1:16">
      <c r="A43" s="12"/>
      <c r="B43" s="44">
        <v>601</v>
      </c>
      <c r="C43" s="20" t="s">
        <v>129</v>
      </c>
      <c r="D43" s="46">
        <v>32520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8" si="15">SUM(D43:M43)</f>
        <v>32520</v>
      </c>
      <c r="O43" s="47">
        <f t="shared" si="12"/>
        <v>2.0392550322944754</v>
      </c>
      <c r="P43" s="9"/>
    </row>
    <row r="44" spans="1:16">
      <c r="A44" s="12"/>
      <c r="B44" s="44">
        <v>602</v>
      </c>
      <c r="C44" s="20" t="s">
        <v>130</v>
      </c>
      <c r="D44" s="46">
        <v>17107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17107</v>
      </c>
      <c r="O44" s="47">
        <f t="shared" si="12"/>
        <v>1.0727409544114881</v>
      </c>
      <c r="P44" s="9"/>
    </row>
    <row r="45" spans="1:16">
      <c r="A45" s="12"/>
      <c r="B45" s="44">
        <v>603</v>
      </c>
      <c r="C45" s="20" t="s">
        <v>131</v>
      </c>
      <c r="D45" s="46">
        <v>904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904</v>
      </c>
      <c r="O45" s="47">
        <f t="shared" si="12"/>
        <v>5.6687778265504481E-2</v>
      </c>
      <c r="P45" s="9"/>
    </row>
    <row r="46" spans="1:16">
      <c r="A46" s="12"/>
      <c r="B46" s="44">
        <v>604</v>
      </c>
      <c r="C46" s="20" t="s">
        <v>132</v>
      </c>
      <c r="D46" s="46">
        <v>184519</v>
      </c>
      <c r="E46" s="46">
        <v>12342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196861</v>
      </c>
      <c r="O46" s="47">
        <f t="shared" si="12"/>
        <v>12.344704333103405</v>
      </c>
      <c r="P46" s="9"/>
    </row>
    <row r="47" spans="1:16">
      <c r="A47" s="12"/>
      <c r="B47" s="44">
        <v>605</v>
      </c>
      <c r="C47" s="20" t="s">
        <v>133</v>
      </c>
      <c r="D47" s="46">
        <v>4006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4006</v>
      </c>
      <c r="O47" s="47">
        <f t="shared" si="12"/>
        <v>0.25120712359691477</v>
      </c>
      <c r="P47" s="9"/>
    </row>
    <row r="48" spans="1:16">
      <c r="A48" s="12"/>
      <c r="B48" s="44">
        <v>608</v>
      </c>
      <c r="C48" s="20" t="s">
        <v>134</v>
      </c>
      <c r="D48" s="46">
        <v>7810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7810</v>
      </c>
      <c r="O48" s="47">
        <f t="shared" si="12"/>
        <v>0.48974728789113942</v>
      </c>
      <c r="P48" s="9"/>
    </row>
    <row r="49" spans="1:119">
      <c r="A49" s="12"/>
      <c r="B49" s="44">
        <v>614</v>
      </c>
      <c r="C49" s="20" t="s">
        <v>135</v>
      </c>
      <c r="D49" s="46">
        <v>51278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51278</v>
      </c>
      <c r="O49" s="47">
        <f t="shared" si="12"/>
        <v>3.2155264313036933</v>
      </c>
      <c r="P49" s="9"/>
    </row>
    <row r="50" spans="1:119">
      <c r="A50" s="12"/>
      <c r="B50" s="44">
        <v>634</v>
      </c>
      <c r="C50" s="20" t="s">
        <v>137</v>
      </c>
      <c r="D50" s="46">
        <v>25601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25601</v>
      </c>
      <c r="O50" s="47">
        <f t="shared" si="12"/>
        <v>1.6053803223176772</v>
      </c>
      <c r="P50" s="9"/>
    </row>
    <row r="51" spans="1:119">
      <c r="A51" s="12"/>
      <c r="B51" s="44">
        <v>654</v>
      </c>
      <c r="C51" s="20" t="s">
        <v>138</v>
      </c>
      <c r="D51" s="46">
        <v>76881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76881</v>
      </c>
      <c r="O51" s="47">
        <f t="shared" si="12"/>
        <v>4.8210321690600111</v>
      </c>
      <c r="P51" s="9"/>
    </row>
    <row r="52" spans="1:119">
      <c r="A52" s="12"/>
      <c r="B52" s="44">
        <v>656</v>
      </c>
      <c r="C52" s="20" t="s">
        <v>158</v>
      </c>
      <c r="D52" s="46">
        <v>22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22</v>
      </c>
      <c r="O52" s="47">
        <f t="shared" si="12"/>
        <v>1.3795698250454631E-3</v>
      </c>
      <c r="P52" s="9"/>
    </row>
    <row r="53" spans="1:119">
      <c r="A53" s="12"/>
      <c r="B53" s="44">
        <v>674</v>
      </c>
      <c r="C53" s="20" t="s">
        <v>147</v>
      </c>
      <c r="D53" s="46">
        <v>12611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12611</v>
      </c>
      <c r="O53" s="47">
        <f t="shared" si="12"/>
        <v>0.79080704834765159</v>
      </c>
      <c r="P53" s="9"/>
    </row>
    <row r="54" spans="1:119">
      <c r="A54" s="12"/>
      <c r="B54" s="44">
        <v>694</v>
      </c>
      <c r="C54" s="20" t="s">
        <v>139</v>
      </c>
      <c r="D54" s="46">
        <v>13227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13227</v>
      </c>
      <c r="O54" s="47">
        <f t="shared" si="12"/>
        <v>0.82943500344892451</v>
      </c>
      <c r="P54" s="9"/>
    </row>
    <row r="55" spans="1:119">
      <c r="A55" s="12"/>
      <c r="B55" s="44">
        <v>712</v>
      </c>
      <c r="C55" s="20" t="s">
        <v>107</v>
      </c>
      <c r="D55" s="46">
        <v>273660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7">SUM(D55:M55)</f>
        <v>273660</v>
      </c>
      <c r="O55" s="47">
        <f t="shared" si="12"/>
        <v>17.160594469179156</v>
      </c>
      <c r="P55" s="9"/>
    </row>
    <row r="56" spans="1:119">
      <c r="A56" s="12"/>
      <c r="B56" s="44">
        <v>713</v>
      </c>
      <c r="C56" s="20" t="s">
        <v>140</v>
      </c>
      <c r="D56" s="46">
        <v>38296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38296</v>
      </c>
      <c r="O56" s="47">
        <f t="shared" si="12"/>
        <v>2.4014548190882299</v>
      </c>
      <c r="P56" s="9"/>
    </row>
    <row r="57" spans="1:119">
      <c r="A57" s="12"/>
      <c r="B57" s="44">
        <v>716</v>
      </c>
      <c r="C57" s="20" t="s">
        <v>159</v>
      </c>
      <c r="D57" s="46">
        <v>0</v>
      </c>
      <c r="E57" s="46">
        <v>4640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4640</v>
      </c>
      <c r="O57" s="47">
        <f t="shared" si="12"/>
        <v>0.29096381764595219</v>
      </c>
      <c r="P57" s="9"/>
    </row>
    <row r="58" spans="1:119">
      <c r="A58" s="12"/>
      <c r="B58" s="44">
        <v>724</v>
      </c>
      <c r="C58" s="20" t="s">
        <v>141</v>
      </c>
      <c r="D58" s="46">
        <v>47553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47553</v>
      </c>
      <c r="O58" s="47">
        <f t="shared" si="12"/>
        <v>2.9819401768357685</v>
      </c>
      <c r="P58" s="9"/>
    </row>
    <row r="59" spans="1:119">
      <c r="A59" s="12"/>
      <c r="B59" s="44">
        <v>744</v>
      </c>
      <c r="C59" s="20" t="s">
        <v>142</v>
      </c>
      <c r="D59" s="46">
        <v>25645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25645</v>
      </c>
      <c r="O59" s="47">
        <f t="shared" si="12"/>
        <v>1.6081394619677682</v>
      </c>
      <c r="P59" s="9"/>
    </row>
    <row r="60" spans="1:119" ht="15.75" thickBot="1">
      <c r="A60" s="12"/>
      <c r="B60" s="44">
        <v>764</v>
      </c>
      <c r="C60" s="20" t="s">
        <v>143</v>
      </c>
      <c r="D60" s="46">
        <v>29919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29919</v>
      </c>
      <c r="O60" s="47">
        <f t="shared" si="12"/>
        <v>1.8761522543425095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8">SUM(D5,D11,D19,D23,D26,D29,D34,D40,D42)</f>
        <v>6592413</v>
      </c>
      <c r="E61" s="15">
        <f t="shared" si="18"/>
        <v>5863460</v>
      </c>
      <c r="F61" s="15">
        <f t="shared" si="18"/>
        <v>0</v>
      </c>
      <c r="G61" s="15">
        <f t="shared" si="18"/>
        <v>0</v>
      </c>
      <c r="H61" s="15">
        <f t="shared" si="18"/>
        <v>0</v>
      </c>
      <c r="I61" s="15">
        <f t="shared" si="18"/>
        <v>0</v>
      </c>
      <c r="J61" s="15">
        <f t="shared" si="18"/>
        <v>0</v>
      </c>
      <c r="K61" s="15">
        <f t="shared" si="18"/>
        <v>0</v>
      </c>
      <c r="L61" s="15">
        <f t="shared" si="18"/>
        <v>0</v>
      </c>
      <c r="M61" s="15">
        <f t="shared" si="18"/>
        <v>0</v>
      </c>
      <c r="N61" s="15">
        <f>SUM(D61:M61)</f>
        <v>12455873</v>
      </c>
      <c r="O61" s="37">
        <f t="shared" si="12"/>
        <v>781.07938797265945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160</v>
      </c>
      <c r="M63" s="118"/>
      <c r="N63" s="118"/>
      <c r="O63" s="41">
        <v>15947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88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5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2224859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2224859</v>
      </c>
      <c r="O5" s="32">
        <f t="shared" ref="O5:O36" si="2">(N5/O$57)</f>
        <v>140.04273934663561</v>
      </c>
      <c r="P5" s="6"/>
    </row>
    <row r="6" spans="1:133">
      <c r="A6" s="12"/>
      <c r="B6" s="44">
        <v>511</v>
      </c>
      <c r="C6" s="20" t="s">
        <v>20</v>
      </c>
      <c r="D6" s="46">
        <v>460061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460061</v>
      </c>
      <c r="O6" s="47">
        <f t="shared" si="2"/>
        <v>28.958330710643924</v>
      </c>
      <c r="P6" s="9"/>
    </row>
    <row r="7" spans="1:133">
      <c r="A7" s="12"/>
      <c r="B7" s="44">
        <v>512</v>
      </c>
      <c r="C7" s="20" t="s">
        <v>21</v>
      </c>
      <c r="D7" s="46">
        <v>50585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50585</v>
      </c>
      <c r="O7" s="47">
        <f t="shared" si="2"/>
        <v>3.1840498520803173</v>
      </c>
      <c r="P7" s="9"/>
    </row>
    <row r="8" spans="1:133">
      <c r="A8" s="12"/>
      <c r="B8" s="44">
        <v>513</v>
      </c>
      <c r="C8" s="20" t="s">
        <v>22</v>
      </c>
      <c r="D8" s="46">
        <v>302453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302453</v>
      </c>
      <c r="O8" s="47">
        <f t="shared" si="2"/>
        <v>19.037766727513063</v>
      </c>
      <c r="P8" s="9"/>
    </row>
    <row r="9" spans="1:133">
      <c r="A9" s="12"/>
      <c r="B9" s="44">
        <v>515</v>
      </c>
      <c r="C9" s="20" t="s">
        <v>24</v>
      </c>
      <c r="D9" s="46">
        <v>12674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12674</v>
      </c>
      <c r="O9" s="47">
        <f t="shared" si="2"/>
        <v>0.79775917416755837</v>
      </c>
      <c r="P9" s="9"/>
    </row>
    <row r="10" spans="1:133">
      <c r="A10" s="12"/>
      <c r="B10" s="44">
        <v>517</v>
      </c>
      <c r="C10" s="20" t="s">
        <v>25</v>
      </c>
      <c r="D10" s="46">
        <v>54095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54095</v>
      </c>
      <c r="O10" s="47">
        <f t="shared" si="2"/>
        <v>3.4049852080317242</v>
      </c>
      <c r="P10" s="9"/>
    </row>
    <row r="11" spans="1:133">
      <c r="A11" s="12"/>
      <c r="B11" s="44">
        <v>519</v>
      </c>
      <c r="C11" s="20" t="s">
        <v>115</v>
      </c>
      <c r="D11" s="46">
        <v>1344991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1344991</v>
      </c>
      <c r="O11" s="47">
        <f t="shared" si="2"/>
        <v>84.659847674199028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SUM(D13:D19)</f>
        <v>2298474</v>
      </c>
      <c r="E12" s="31">
        <f t="shared" si="3"/>
        <v>2136764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4435238</v>
      </c>
      <c r="O12" s="43">
        <f t="shared" si="2"/>
        <v>279.17404166928935</v>
      </c>
      <c r="P12" s="10"/>
    </row>
    <row r="13" spans="1:133">
      <c r="A13" s="12"/>
      <c r="B13" s="44">
        <v>521</v>
      </c>
      <c r="C13" s="20" t="s">
        <v>28</v>
      </c>
      <c r="D13" s="46">
        <v>1978983</v>
      </c>
      <c r="E13" s="46">
        <v>123463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2102446</v>
      </c>
      <c r="O13" s="47">
        <f t="shared" si="2"/>
        <v>132.33750865487505</v>
      </c>
      <c r="P13" s="9"/>
    </row>
    <row r="14" spans="1:133">
      <c r="A14" s="12"/>
      <c r="B14" s="44">
        <v>522</v>
      </c>
      <c r="C14" s="20" t="s">
        <v>29</v>
      </c>
      <c r="D14" s="46">
        <v>211183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211183</v>
      </c>
      <c r="O14" s="47">
        <f t="shared" si="2"/>
        <v>13.292818027317933</v>
      </c>
      <c r="P14" s="9"/>
    </row>
    <row r="15" spans="1:133">
      <c r="A15" s="12"/>
      <c r="B15" s="44">
        <v>524</v>
      </c>
      <c r="C15" s="20" t="s">
        <v>90</v>
      </c>
      <c r="D15" s="46">
        <v>77154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77154</v>
      </c>
      <c r="O15" s="47">
        <f t="shared" si="2"/>
        <v>4.856423490904513</v>
      </c>
      <c r="P15" s="9"/>
    </row>
    <row r="16" spans="1:133">
      <c r="A16" s="12"/>
      <c r="B16" s="44">
        <v>525</v>
      </c>
      <c r="C16" s="20" t="s">
        <v>31</v>
      </c>
      <c r="D16" s="46">
        <v>0</v>
      </c>
      <c r="E16" s="46">
        <v>215378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215378</v>
      </c>
      <c r="O16" s="47">
        <f t="shared" si="2"/>
        <v>13.556870397180084</v>
      </c>
      <c r="P16" s="9"/>
    </row>
    <row r="17" spans="1:16">
      <c r="A17" s="12"/>
      <c r="B17" s="44">
        <v>526</v>
      </c>
      <c r="C17" s="20" t="s">
        <v>76</v>
      </c>
      <c r="D17" s="46">
        <v>0</v>
      </c>
      <c r="E17" s="46">
        <v>1585100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1585100</v>
      </c>
      <c r="O17" s="47">
        <f t="shared" si="2"/>
        <v>99.773399634921631</v>
      </c>
      <c r="P17" s="9"/>
    </row>
    <row r="18" spans="1:16">
      <c r="A18" s="12"/>
      <c r="B18" s="44">
        <v>527</v>
      </c>
      <c r="C18" s="20" t="s">
        <v>32</v>
      </c>
      <c r="D18" s="46">
        <v>31154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31154</v>
      </c>
      <c r="O18" s="47">
        <f t="shared" si="2"/>
        <v>1.9609743815698371</v>
      </c>
      <c r="P18" s="9"/>
    </row>
    <row r="19" spans="1:16">
      <c r="A19" s="12"/>
      <c r="B19" s="44">
        <v>529</v>
      </c>
      <c r="C19" s="20" t="s">
        <v>33</v>
      </c>
      <c r="D19" s="46">
        <v>0</v>
      </c>
      <c r="E19" s="46">
        <v>212823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212823</v>
      </c>
      <c r="O19" s="47">
        <f t="shared" si="2"/>
        <v>13.396047082520299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110518</v>
      </c>
      <c r="E20" s="31">
        <f t="shared" si="5"/>
        <v>922298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1032816</v>
      </c>
      <c r="O20" s="43">
        <f t="shared" si="2"/>
        <v>65.010134071882675</v>
      </c>
      <c r="P20" s="10"/>
    </row>
    <row r="21" spans="1:16">
      <c r="A21" s="12"/>
      <c r="B21" s="44">
        <v>534</v>
      </c>
      <c r="C21" s="20" t="s">
        <v>117</v>
      </c>
      <c r="D21" s="46">
        <v>0</v>
      </c>
      <c r="E21" s="46">
        <v>922298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922298</v>
      </c>
      <c r="O21" s="47">
        <f t="shared" si="2"/>
        <v>58.053628753068544</v>
      </c>
      <c r="P21" s="9"/>
    </row>
    <row r="22" spans="1:16">
      <c r="A22" s="12"/>
      <c r="B22" s="44">
        <v>537</v>
      </c>
      <c r="C22" s="20" t="s">
        <v>118</v>
      </c>
      <c r="D22" s="46">
        <v>106934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106934</v>
      </c>
      <c r="O22" s="47">
        <f t="shared" si="2"/>
        <v>6.7309120664694406</v>
      </c>
      <c r="P22" s="9"/>
    </row>
    <row r="23" spans="1:16">
      <c r="A23" s="12"/>
      <c r="B23" s="44">
        <v>539</v>
      </c>
      <c r="C23" s="20" t="s">
        <v>37</v>
      </c>
      <c r="D23" s="46">
        <v>3584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3584</v>
      </c>
      <c r="O23" s="47">
        <f t="shared" si="2"/>
        <v>0.22559325234468433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1981180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29" si="7">SUM(D24:M24)</f>
        <v>1981180</v>
      </c>
      <c r="O24" s="43">
        <f t="shared" si="2"/>
        <v>124.7044753572103</v>
      </c>
      <c r="P24" s="10"/>
    </row>
    <row r="25" spans="1:16">
      <c r="A25" s="12"/>
      <c r="B25" s="44">
        <v>541</v>
      </c>
      <c r="C25" s="20" t="s">
        <v>119</v>
      </c>
      <c r="D25" s="46">
        <v>0</v>
      </c>
      <c r="E25" s="46">
        <v>1981180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1981180</v>
      </c>
      <c r="O25" s="47">
        <f t="shared" si="2"/>
        <v>124.7044753572103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SUM(D27:D28)</f>
        <v>6946</v>
      </c>
      <c r="E26" s="31">
        <f t="shared" si="8"/>
        <v>576133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583079</v>
      </c>
      <c r="O26" s="43">
        <f t="shared" si="2"/>
        <v>36.70164285264682</v>
      </c>
      <c r="P26" s="10"/>
    </row>
    <row r="27" spans="1:16">
      <c r="A27" s="13"/>
      <c r="B27" s="45">
        <v>553</v>
      </c>
      <c r="C27" s="21" t="s">
        <v>121</v>
      </c>
      <c r="D27" s="46">
        <v>6946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6946</v>
      </c>
      <c r="O27" s="47">
        <f t="shared" si="2"/>
        <v>0.43721281550953611</v>
      </c>
      <c r="P27" s="9"/>
    </row>
    <row r="28" spans="1:16">
      <c r="A28" s="13"/>
      <c r="B28" s="45">
        <v>554</v>
      </c>
      <c r="C28" s="21" t="s">
        <v>41</v>
      </c>
      <c r="D28" s="46">
        <v>0</v>
      </c>
      <c r="E28" s="46">
        <v>576133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576133</v>
      </c>
      <c r="O28" s="47">
        <f t="shared" si="2"/>
        <v>36.264430037137281</v>
      </c>
      <c r="P28" s="9"/>
    </row>
    <row r="29" spans="1:16" ht="15.75">
      <c r="A29" s="28" t="s">
        <v>43</v>
      </c>
      <c r="B29" s="29"/>
      <c r="C29" s="30"/>
      <c r="D29" s="31">
        <f t="shared" ref="D29:M29" si="9">SUM(D30:D32)</f>
        <v>283899</v>
      </c>
      <c r="E29" s="31">
        <f t="shared" si="9"/>
        <v>0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283899</v>
      </c>
      <c r="O29" s="43">
        <f t="shared" si="2"/>
        <v>17.869893623717505</v>
      </c>
      <c r="P29" s="10"/>
    </row>
    <row r="30" spans="1:16">
      <c r="A30" s="12"/>
      <c r="B30" s="44">
        <v>563</v>
      </c>
      <c r="C30" s="20" t="s">
        <v>122</v>
      </c>
      <c r="D30" s="46">
        <v>27500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5" si="10">SUM(D30:M30)</f>
        <v>27500</v>
      </c>
      <c r="O30" s="47">
        <f t="shared" si="2"/>
        <v>1.7309750110152955</v>
      </c>
      <c r="P30" s="9"/>
    </row>
    <row r="31" spans="1:16">
      <c r="A31" s="12"/>
      <c r="B31" s="44">
        <v>564</v>
      </c>
      <c r="C31" s="20" t="s">
        <v>123</v>
      </c>
      <c r="D31" s="46">
        <v>252276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252276</v>
      </c>
      <c r="O31" s="47">
        <f t="shared" si="2"/>
        <v>15.879398250141625</v>
      </c>
      <c r="P31" s="9"/>
    </row>
    <row r="32" spans="1:16">
      <c r="A32" s="12"/>
      <c r="B32" s="44">
        <v>569</v>
      </c>
      <c r="C32" s="20" t="s">
        <v>46</v>
      </c>
      <c r="D32" s="46">
        <v>4123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4123</v>
      </c>
      <c r="O32" s="47">
        <f t="shared" si="2"/>
        <v>0.25952036256058414</v>
      </c>
      <c r="P32" s="9"/>
    </row>
    <row r="33" spans="1:16" ht="15.75">
      <c r="A33" s="28" t="s">
        <v>47</v>
      </c>
      <c r="B33" s="29"/>
      <c r="C33" s="30"/>
      <c r="D33" s="31">
        <f t="shared" ref="D33:M33" si="11">SUM(D34:D35)</f>
        <v>32574</v>
      </c>
      <c r="E33" s="31">
        <f t="shared" si="11"/>
        <v>243048</v>
      </c>
      <c r="F33" s="31">
        <f t="shared" si="11"/>
        <v>0</v>
      </c>
      <c r="G33" s="31">
        <f t="shared" si="11"/>
        <v>0</v>
      </c>
      <c r="H33" s="31">
        <f t="shared" si="11"/>
        <v>0</v>
      </c>
      <c r="I33" s="31">
        <f t="shared" si="11"/>
        <v>0</v>
      </c>
      <c r="J33" s="31">
        <f t="shared" si="11"/>
        <v>0</v>
      </c>
      <c r="K33" s="31">
        <f t="shared" si="11"/>
        <v>0</v>
      </c>
      <c r="L33" s="31">
        <f t="shared" si="11"/>
        <v>0</v>
      </c>
      <c r="M33" s="31">
        <f t="shared" si="11"/>
        <v>0</v>
      </c>
      <c r="N33" s="31">
        <f>SUM(D33:M33)</f>
        <v>275622</v>
      </c>
      <c r="O33" s="43">
        <f t="shared" si="2"/>
        <v>17.34890161767483</v>
      </c>
      <c r="P33" s="9"/>
    </row>
    <row r="34" spans="1:16">
      <c r="A34" s="12"/>
      <c r="B34" s="44">
        <v>571</v>
      </c>
      <c r="C34" s="20" t="s">
        <v>48</v>
      </c>
      <c r="D34" s="46">
        <v>0</v>
      </c>
      <c r="E34" s="46">
        <v>243048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243048</v>
      </c>
      <c r="O34" s="47">
        <f t="shared" si="2"/>
        <v>15.298545980990747</v>
      </c>
      <c r="P34" s="9"/>
    </row>
    <row r="35" spans="1:16">
      <c r="A35" s="12"/>
      <c r="B35" s="44">
        <v>572</v>
      </c>
      <c r="C35" s="20" t="s">
        <v>124</v>
      </c>
      <c r="D35" s="46">
        <v>32574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32574</v>
      </c>
      <c r="O35" s="47">
        <f t="shared" si="2"/>
        <v>2.0503556366840812</v>
      </c>
      <c r="P35" s="9"/>
    </row>
    <row r="36" spans="1:16" ht="15.75">
      <c r="A36" s="28" t="s">
        <v>125</v>
      </c>
      <c r="B36" s="29"/>
      <c r="C36" s="30"/>
      <c r="D36" s="31">
        <f t="shared" ref="D36:M36" si="12">SUM(D37:D37)</f>
        <v>806765</v>
      </c>
      <c r="E36" s="31">
        <f t="shared" si="12"/>
        <v>548559</v>
      </c>
      <c r="F36" s="31">
        <f t="shared" si="12"/>
        <v>0</v>
      </c>
      <c r="G36" s="31">
        <f t="shared" si="12"/>
        <v>0</v>
      </c>
      <c r="H36" s="31">
        <f t="shared" si="12"/>
        <v>0</v>
      </c>
      <c r="I36" s="31">
        <f t="shared" si="12"/>
        <v>0</v>
      </c>
      <c r="J36" s="31">
        <f t="shared" si="12"/>
        <v>0</v>
      </c>
      <c r="K36" s="31">
        <f t="shared" si="12"/>
        <v>0</v>
      </c>
      <c r="L36" s="31">
        <f t="shared" si="12"/>
        <v>0</v>
      </c>
      <c r="M36" s="31">
        <f t="shared" si="12"/>
        <v>0</v>
      </c>
      <c r="N36" s="31">
        <f>SUM(D36:M36)</f>
        <v>1355324</v>
      </c>
      <c r="O36" s="43">
        <f t="shared" si="2"/>
        <v>85.310253666519799</v>
      </c>
      <c r="P36" s="9"/>
    </row>
    <row r="37" spans="1:16">
      <c r="A37" s="12"/>
      <c r="B37" s="44">
        <v>581</v>
      </c>
      <c r="C37" s="20" t="s">
        <v>126</v>
      </c>
      <c r="D37" s="46">
        <v>806765</v>
      </c>
      <c r="E37" s="46">
        <v>548559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1355324</v>
      </c>
      <c r="O37" s="47">
        <f t="shared" ref="O37:O55" si="13">(N37/O$57)</f>
        <v>85.310253666519799</v>
      </c>
      <c r="P37" s="9"/>
    </row>
    <row r="38" spans="1:16" ht="15.75">
      <c r="A38" s="28" t="s">
        <v>53</v>
      </c>
      <c r="B38" s="29"/>
      <c r="C38" s="30"/>
      <c r="D38" s="31">
        <f t="shared" ref="D38:M38" si="14">SUM(D39:D54)</f>
        <v>695649</v>
      </c>
      <c r="E38" s="31">
        <f t="shared" si="14"/>
        <v>16348</v>
      </c>
      <c r="F38" s="31">
        <f t="shared" si="14"/>
        <v>0</v>
      </c>
      <c r="G38" s="31">
        <f t="shared" si="14"/>
        <v>0</v>
      </c>
      <c r="H38" s="31">
        <f t="shared" si="14"/>
        <v>0</v>
      </c>
      <c r="I38" s="31">
        <f t="shared" si="14"/>
        <v>0</v>
      </c>
      <c r="J38" s="31">
        <f t="shared" si="14"/>
        <v>0</v>
      </c>
      <c r="K38" s="31">
        <f t="shared" si="14"/>
        <v>0</v>
      </c>
      <c r="L38" s="31">
        <f t="shared" si="14"/>
        <v>0</v>
      </c>
      <c r="M38" s="31">
        <f t="shared" si="14"/>
        <v>0</v>
      </c>
      <c r="N38" s="31">
        <f>SUM(D38:M38)</f>
        <v>711997</v>
      </c>
      <c r="O38" s="43">
        <f t="shared" si="13"/>
        <v>44.816327815194811</v>
      </c>
      <c r="P38" s="9"/>
    </row>
    <row r="39" spans="1:16">
      <c r="A39" s="12"/>
      <c r="B39" s="44">
        <v>601</v>
      </c>
      <c r="C39" s="20" t="s">
        <v>129</v>
      </c>
      <c r="D39" s="46">
        <v>31695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4" si="15">SUM(D39:M39)</f>
        <v>31695</v>
      </c>
      <c r="O39" s="47">
        <f t="shared" si="13"/>
        <v>1.995027380877447</v>
      </c>
      <c r="P39" s="9"/>
    </row>
    <row r="40" spans="1:16">
      <c r="A40" s="12"/>
      <c r="B40" s="44">
        <v>602</v>
      </c>
      <c r="C40" s="20" t="s">
        <v>130</v>
      </c>
      <c r="D40" s="46">
        <v>15773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5"/>
        <v>15773</v>
      </c>
      <c r="O40" s="47">
        <f t="shared" si="13"/>
        <v>0.99282432177251845</v>
      </c>
      <c r="P40" s="9"/>
    </row>
    <row r="41" spans="1:16">
      <c r="A41" s="12"/>
      <c r="B41" s="44">
        <v>603</v>
      </c>
      <c r="C41" s="20" t="s">
        <v>131</v>
      </c>
      <c r="D41" s="46">
        <v>2455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5"/>
        <v>2455</v>
      </c>
      <c r="O41" s="47">
        <f t="shared" si="13"/>
        <v>0.15452886007427458</v>
      </c>
      <c r="P41" s="9"/>
    </row>
    <row r="42" spans="1:16">
      <c r="A42" s="12"/>
      <c r="B42" s="44">
        <v>604</v>
      </c>
      <c r="C42" s="20" t="s">
        <v>132</v>
      </c>
      <c r="D42" s="46">
        <v>185673</v>
      </c>
      <c r="E42" s="46">
        <v>16348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202021</v>
      </c>
      <c r="O42" s="47">
        <f t="shared" si="13"/>
        <v>12.716120098193491</v>
      </c>
      <c r="P42" s="9"/>
    </row>
    <row r="43" spans="1:16">
      <c r="A43" s="12"/>
      <c r="B43" s="44">
        <v>605</v>
      </c>
      <c r="C43" s="20" t="s">
        <v>133</v>
      </c>
      <c r="D43" s="46">
        <v>4779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4779</v>
      </c>
      <c r="O43" s="47">
        <f t="shared" si="13"/>
        <v>0.30081198464153081</v>
      </c>
      <c r="P43" s="9"/>
    </row>
    <row r="44" spans="1:16">
      <c r="A44" s="12"/>
      <c r="B44" s="44">
        <v>608</v>
      </c>
      <c r="C44" s="20" t="s">
        <v>134</v>
      </c>
      <c r="D44" s="46">
        <v>15879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15879</v>
      </c>
      <c r="O44" s="47">
        <f t="shared" si="13"/>
        <v>0.99949644363315915</v>
      </c>
      <c r="P44" s="9"/>
    </row>
    <row r="45" spans="1:16">
      <c r="A45" s="12"/>
      <c r="B45" s="44">
        <v>614</v>
      </c>
      <c r="C45" s="20" t="s">
        <v>135</v>
      </c>
      <c r="D45" s="46">
        <v>49714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5" si="16">SUM(D45:M45)</f>
        <v>49714</v>
      </c>
      <c r="O45" s="47">
        <f t="shared" si="13"/>
        <v>3.1292251526405237</v>
      </c>
      <c r="P45" s="9"/>
    </row>
    <row r="46" spans="1:16">
      <c r="A46" s="12"/>
      <c r="B46" s="44">
        <v>634</v>
      </c>
      <c r="C46" s="20" t="s">
        <v>137</v>
      </c>
      <c r="D46" s="46">
        <v>24891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6"/>
        <v>24891</v>
      </c>
      <c r="O46" s="47">
        <f t="shared" si="13"/>
        <v>1.5667526908793352</v>
      </c>
      <c r="P46" s="9"/>
    </row>
    <row r="47" spans="1:16">
      <c r="A47" s="12"/>
      <c r="B47" s="44">
        <v>654</v>
      </c>
      <c r="C47" s="20" t="s">
        <v>138</v>
      </c>
      <c r="D47" s="46">
        <v>74847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74847</v>
      </c>
      <c r="O47" s="47">
        <f t="shared" si="13"/>
        <v>4.7112104236167935</v>
      </c>
      <c r="P47" s="9"/>
    </row>
    <row r="48" spans="1:16">
      <c r="A48" s="12"/>
      <c r="B48" s="44">
        <v>674</v>
      </c>
      <c r="C48" s="20" t="s">
        <v>147</v>
      </c>
      <c r="D48" s="46">
        <v>12240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12240</v>
      </c>
      <c r="O48" s="47">
        <f t="shared" si="13"/>
        <v>0.77044124126644431</v>
      </c>
      <c r="P48" s="9"/>
    </row>
    <row r="49" spans="1:119">
      <c r="A49" s="12"/>
      <c r="B49" s="44">
        <v>694</v>
      </c>
      <c r="C49" s="20" t="s">
        <v>139</v>
      </c>
      <c r="D49" s="46">
        <v>12920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12920</v>
      </c>
      <c r="O49" s="47">
        <f t="shared" si="13"/>
        <v>0.81324353244791336</v>
      </c>
      <c r="P49" s="9"/>
    </row>
    <row r="50" spans="1:119">
      <c r="A50" s="12"/>
      <c r="B50" s="44">
        <v>712</v>
      </c>
      <c r="C50" s="20" t="s">
        <v>107</v>
      </c>
      <c r="D50" s="46">
        <v>129744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129744</v>
      </c>
      <c r="O50" s="47">
        <f t="shared" si="13"/>
        <v>8.16667715742431</v>
      </c>
      <c r="P50" s="9"/>
    </row>
    <row r="51" spans="1:119">
      <c r="A51" s="12"/>
      <c r="B51" s="44">
        <v>713</v>
      </c>
      <c r="C51" s="20" t="s">
        <v>140</v>
      </c>
      <c r="D51" s="46">
        <v>36557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36557</v>
      </c>
      <c r="O51" s="47">
        <f t="shared" si="13"/>
        <v>2.3010637628249513</v>
      </c>
      <c r="P51" s="9"/>
    </row>
    <row r="52" spans="1:119">
      <c r="A52" s="12"/>
      <c r="B52" s="44">
        <v>724</v>
      </c>
      <c r="C52" s="20" t="s">
        <v>141</v>
      </c>
      <c r="D52" s="46">
        <v>44694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44694</v>
      </c>
      <c r="O52" s="47">
        <f t="shared" si="13"/>
        <v>2.8132435324479133</v>
      </c>
      <c r="P52" s="9"/>
    </row>
    <row r="53" spans="1:119">
      <c r="A53" s="12"/>
      <c r="B53" s="44">
        <v>744</v>
      </c>
      <c r="C53" s="20" t="s">
        <v>142</v>
      </c>
      <c r="D53" s="46">
        <v>25056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25056</v>
      </c>
      <c r="O53" s="47">
        <f t="shared" si="13"/>
        <v>1.577138540945427</v>
      </c>
      <c r="P53" s="9"/>
    </row>
    <row r="54" spans="1:119" ht="15.75" thickBot="1">
      <c r="A54" s="12"/>
      <c r="B54" s="44">
        <v>764</v>
      </c>
      <c r="C54" s="20" t="s">
        <v>143</v>
      </c>
      <c r="D54" s="46">
        <v>28732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28732</v>
      </c>
      <c r="O54" s="47">
        <f t="shared" si="13"/>
        <v>1.8085226915087809</v>
      </c>
      <c r="P54" s="9"/>
    </row>
    <row r="55" spans="1:119" ht="16.5" thickBot="1">
      <c r="A55" s="14" t="s">
        <v>10</v>
      </c>
      <c r="B55" s="23"/>
      <c r="C55" s="22"/>
      <c r="D55" s="15">
        <f t="shared" ref="D55:M55" si="17">SUM(D5,D12,D20,D24,D26,D29,D33,D36,D38)</f>
        <v>6459684</v>
      </c>
      <c r="E55" s="15">
        <f t="shared" si="17"/>
        <v>6424330</v>
      </c>
      <c r="F55" s="15">
        <f t="shared" si="17"/>
        <v>0</v>
      </c>
      <c r="G55" s="15">
        <f t="shared" si="17"/>
        <v>0</v>
      </c>
      <c r="H55" s="15">
        <f t="shared" si="17"/>
        <v>0</v>
      </c>
      <c r="I55" s="15">
        <f t="shared" si="17"/>
        <v>0</v>
      </c>
      <c r="J55" s="15">
        <f t="shared" si="17"/>
        <v>0</v>
      </c>
      <c r="K55" s="15">
        <f t="shared" si="17"/>
        <v>0</v>
      </c>
      <c r="L55" s="15">
        <f t="shared" si="17"/>
        <v>0</v>
      </c>
      <c r="M55" s="15">
        <f t="shared" si="17"/>
        <v>0</v>
      </c>
      <c r="N55" s="15">
        <f t="shared" si="16"/>
        <v>12884014</v>
      </c>
      <c r="O55" s="37">
        <f t="shared" si="13"/>
        <v>810.97841002077166</v>
      </c>
      <c r="P55" s="6"/>
      <c r="Q55" s="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</row>
    <row r="56" spans="1:119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9"/>
    </row>
    <row r="57" spans="1:119">
      <c r="A57" s="38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118" t="s">
        <v>154</v>
      </c>
      <c r="M57" s="118"/>
      <c r="N57" s="118"/>
      <c r="O57" s="41">
        <v>15887</v>
      </c>
    </row>
    <row r="58" spans="1:119">
      <c r="A58" s="11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7"/>
    </row>
    <row r="59" spans="1:119" ht="15.75" customHeight="1" thickBot="1">
      <c r="A59" s="120" t="s">
        <v>88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100"/>
    </row>
  </sheetData>
  <mergeCells count="10">
    <mergeCell ref="L57:N57"/>
    <mergeCell ref="A58:O58"/>
    <mergeCell ref="A59:O5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1935810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1935810</v>
      </c>
      <c r="O5" s="32">
        <f t="shared" ref="O5:O36" si="2">(N5/O$61)</f>
        <v>121.61138333961553</v>
      </c>
      <c r="P5" s="6"/>
    </row>
    <row r="6" spans="1:133">
      <c r="A6" s="12"/>
      <c r="B6" s="44">
        <v>511</v>
      </c>
      <c r="C6" s="20" t="s">
        <v>20</v>
      </c>
      <c r="D6" s="46">
        <v>439719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439719</v>
      </c>
      <c r="O6" s="47">
        <f t="shared" si="2"/>
        <v>27.624010554089711</v>
      </c>
      <c r="P6" s="9"/>
    </row>
    <row r="7" spans="1:133">
      <c r="A7" s="12"/>
      <c r="B7" s="44">
        <v>512</v>
      </c>
      <c r="C7" s="20" t="s">
        <v>21</v>
      </c>
      <c r="D7" s="46">
        <v>49708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49708</v>
      </c>
      <c r="O7" s="47">
        <f t="shared" si="2"/>
        <v>3.1227541148385476</v>
      </c>
      <c r="P7" s="9"/>
    </row>
    <row r="8" spans="1:133">
      <c r="A8" s="12"/>
      <c r="B8" s="44">
        <v>513</v>
      </c>
      <c r="C8" s="20" t="s">
        <v>22</v>
      </c>
      <c r="D8" s="46">
        <v>333035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333035</v>
      </c>
      <c r="O8" s="47">
        <f t="shared" si="2"/>
        <v>20.921912300540267</v>
      </c>
      <c r="P8" s="9"/>
    </row>
    <row r="9" spans="1:133">
      <c r="A9" s="12"/>
      <c r="B9" s="44">
        <v>515</v>
      </c>
      <c r="C9" s="20" t="s">
        <v>24</v>
      </c>
      <c r="D9" s="46">
        <v>12587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12587</v>
      </c>
      <c r="O9" s="47">
        <f t="shared" si="2"/>
        <v>0.7907400427189345</v>
      </c>
      <c r="P9" s="9"/>
    </row>
    <row r="10" spans="1:133">
      <c r="A10" s="12"/>
      <c r="B10" s="44">
        <v>517</v>
      </c>
      <c r="C10" s="20" t="s">
        <v>25</v>
      </c>
      <c r="D10" s="46">
        <v>57497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57497</v>
      </c>
      <c r="O10" s="47">
        <f t="shared" si="2"/>
        <v>3.6120743812036689</v>
      </c>
      <c r="P10" s="9"/>
    </row>
    <row r="11" spans="1:133">
      <c r="A11" s="12"/>
      <c r="B11" s="44">
        <v>519</v>
      </c>
      <c r="C11" s="20" t="s">
        <v>115</v>
      </c>
      <c r="D11" s="46">
        <v>1043264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1043264</v>
      </c>
      <c r="O11" s="47">
        <f t="shared" si="2"/>
        <v>65.539891946224401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SUM(D13:D19)</f>
        <v>2430302</v>
      </c>
      <c r="E12" s="31">
        <f t="shared" si="3"/>
        <v>1660980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4091282</v>
      </c>
      <c r="O12" s="43">
        <f t="shared" si="2"/>
        <v>257.02236461867068</v>
      </c>
      <c r="P12" s="10"/>
    </row>
    <row r="13" spans="1:133">
      <c r="A13" s="12"/>
      <c r="B13" s="44">
        <v>521</v>
      </c>
      <c r="C13" s="20" t="s">
        <v>28</v>
      </c>
      <c r="D13" s="46">
        <v>2205048</v>
      </c>
      <c r="E13" s="46">
        <v>50576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2255624</v>
      </c>
      <c r="O13" s="47">
        <f t="shared" si="2"/>
        <v>141.70272647317503</v>
      </c>
      <c r="P13" s="9"/>
    </row>
    <row r="14" spans="1:133">
      <c r="A14" s="12"/>
      <c r="B14" s="44">
        <v>522</v>
      </c>
      <c r="C14" s="20" t="s">
        <v>29</v>
      </c>
      <c r="D14" s="46">
        <v>119494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119494</v>
      </c>
      <c r="O14" s="47">
        <f t="shared" si="2"/>
        <v>7.5068475939188337</v>
      </c>
      <c r="P14" s="9"/>
    </row>
    <row r="15" spans="1:133">
      <c r="A15" s="12"/>
      <c r="B15" s="44">
        <v>524</v>
      </c>
      <c r="C15" s="20" t="s">
        <v>90</v>
      </c>
      <c r="D15" s="46">
        <v>70483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70483</v>
      </c>
      <c r="O15" s="47">
        <f t="shared" si="2"/>
        <v>4.427880386983289</v>
      </c>
      <c r="P15" s="9"/>
    </row>
    <row r="16" spans="1:133">
      <c r="A16" s="12"/>
      <c r="B16" s="44">
        <v>525</v>
      </c>
      <c r="C16" s="20" t="s">
        <v>31</v>
      </c>
      <c r="D16" s="46">
        <v>0</v>
      </c>
      <c r="E16" s="46">
        <v>199184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199184</v>
      </c>
      <c r="O16" s="47">
        <f t="shared" si="2"/>
        <v>12.513129790174645</v>
      </c>
      <c r="P16" s="9"/>
    </row>
    <row r="17" spans="1:16">
      <c r="A17" s="12"/>
      <c r="B17" s="44">
        <v>526</v>
      </c>
      <c r="C17" s="20" t="s">
        <v>76</v>
      </c>
      <c r="D17" s="46">
        <v>0</v>
      </c>
      <c r="E17" s="46">
        <v>1184002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1184002</v>
      </c>
      <c r="O17" s="47">
        <f t="shared" si="2"/>
        <v>74.381329312727729</v>
      </c>
      <c r="P17" s="9"/>
    </row>
    <row r="18" spans="1:16">
      <c r="A18" s="12"/>
      <c r="B18" s="44">
        <v>527</v>
      </c>
      <c r="C18" s="20" t="s">
        <v>32</v>
      </c>
      <c r="D18" s="46">
        <v>35277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35277</v>
      </c>
      <c r="O18" s="47">
        <f t="shared" si="2"/>
        <v>2.2161703731624578</v>
      </c>
      <c r="P18" s="9"/>
    </row>
    <row r="19" spans="1:16">
      <c r="A19" s="12"/>
      <c r="B19" s="44">
        <v>529</v>
      </c>
      <c r="C19" s="20" t="s">
        <v>33</v>
      </c>
      <c r="D19" s="46">
        <v>0</v>
      </c>
      <c r="E19" s="46">
        <v>227218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227218</v>
      </c>
      <c r="O19" s="47">
        <f t="shared" si="2"/>
        <v>14.274280688528709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126928</v>
      </c>
      <c r="E20" s="31">
        <f t="shared" si="5"/>
        <v>906682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1033610</v>
      </c>
      <c r="O20" s="43">
        <f t="shared" si="2"/>
        <v>64.933408719688401</v>
      </c>
      <c r="P20" s="10"/>
    </row>
    <row r="21" spans="1:16">
      <c r="A21" s="12"/>
      <c r="B21" s="44">
        <v>534</v>
      </c>
      <c r="C21" s="20" t="s">
        <v>117</v>
      </c>
      <c r="D21" s="46">
        <v>0</v>
      </c>
      <c r="E21" s="46">
        <v>906682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906682</v>
      </c>
      <c r="O21" s="47">
        <f t="shared" si="2"/>
        <v>56.959542656112575</v>
      </c>
      <c r="P21" s="9"/>
    </row>
    <row r="22" spans="1:16">
      <c r="A22" s="12"/>
      <c r="B22" s="44">
        <v>537</v>
      </c>
      <c r="C22" s="20" t="s">
        <v>118</v>
      </c>
      <c r="D22" s="46">
        <v>121882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121882</v>
      </c>
      <c r="O22" s="47">
        <f t="shared" si="2"/>
        <v>7.6568664405076019</v>
      </c>
      <c r="P22" s="9"/>
    </row>
    <row r="23" spans="1:16">
      <c r="A23" s="12"/>
      <c r="B23" s="44">
        <v>539</v>
      </c>
      <c r="C23" s="20" t="s">
        <v>37</v>
      </c>
      <c r="D23" s="46">
        <v>5046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5046</v>
      </c>
      <c r="O23" s="47">
        <f t="shared" si="2"/>
        <v>0.31699962306822466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1107823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29" si="7">SUM(D24:M24)</f>
        <v>1107823</v>
      </c>
      <c r="O24" s="43">
        <f t="shared" si="2"/>
        <v>69.595615027013437</v>
      </c>
      <c r="P24" s="10"/>
    </row>
    <row r="25" spans="1:16">
      <c r="A25" s="12"/>
      <c r="B25" s="44">
        <v>541</v>
      </c>
      <c r="C25" s="20" t="s">
        <v>119</v>
      </c>
      <c r="D25" s="46">
        <v>0</v>
      </c>
      <c r="E25" s="46">
        <v>1107823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1107823</v>
      </c>
      <c r="O25" s="47">
        <f t="shared" si="2"/>
        <v>69.595615027013437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SUM(D27:D28)</f>
        <v>6279</v>
      </c>
      <c r="E26" s="31">
        <f t="shared" si="8"/>
        <v>608061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614340</v>
      </c>
      <c r="O26" s="43">
        <f t="shared" si="2"/>
        <v>38.594044477949488</v>
      </c>
      <c r="P26" s="10"/>
    </row>
    <row r="27" spans="1:16">
      <c r="A27" s="13"/>
      <c r="B27" s="45">
        <v>553</v>
      </c>
      <c r="C27" s="21" t="s">
        <v>121</v>
      </c>
      <c r="D27" s="46">
        <v>6279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6279</v>
      </c>
      <c r="O27" s="47">
        <f t="shared" si="2"/>
        <v>0.39445910290237468</v>
      </c>
      <c r="P27" s="9"/>
    </row>
    <row r="28" spans="1:16">
      <c r="A28" s="13"/>
      <c r="B28" s="45">
        <v>554</v>
      </c>
      <c r="C28" s="21" t="s">
        <v>41</v>
      </c>
      <c r="D28" s="46">
        <v>0</v>
      </c>
      <c r="E28" s="46">
        <v>608061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608061</v>
      </c>
      <c r="O28" s="47">
        <f t="shared" si="2"/>
        <v>38.199585375047114</v>
      </c>
      <c r="P28" s="9"/>
    </row>
    <row r="29" spans="1:16" ht="15.75">
      <c r="A29" s="28" t="s">
        <v>43</v>
      </c>
      <c r="B29" s="29"/>
      <c r="C29" s="30"/>
      <c r="D29" s="31">
        <f t="shared" ref="D29:M29" si="9">SUM(D30:D33)</f>
        <v>285797</v>
      </c>
      <c r="E29" s="31">
        <f t="shared" si="9"/>
        <v>0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285797</v>
      </c>
      <c r="O29" s="43">
        <f t="shared" si="2"/>
        <v>17.954328433220255</v>
      </c>
      <c r="P29" s="10"/>
    </row>
    <row r="30" spans="1:16">
      <c r="A30" s="12"/>
      <c r="B30" s="44">
        <v>562</v>
      </c>
      <c r="C30" s="20" t="s">
        <v>149</v>
      </c>
      <c r="D30" s="46">
        <v>25000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7" si="10">SUM(D30:M30)</f>
        <v>25000</v>
      </c>
      <c r="O30" s="47">
        <f t="shared" si="2"/>
        <v>1.570549063952758</v>
      </c>
      <c r="P30" s="9"/>
    </row>
    <row r="31" spans="1:16">
      <c r="A31" s="12"/>
      <c r="B31" s="44">
        <v>563</v>
      </c>
      <c r="C31" s="20" t="s">
        <v>122</v>
      </c>
      <c r="D31" s="46">
        <v>37500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37500</v>
      </c>
      <c r="O31" s="47">
        <f t="shared" si="2"/>
        <v>2.3558235959291367</v>
      </c>
      <c r="P31" s="9"/>
    </row>
    <row r="32" spans="1:16">
      <c r="A32" s="12"/>
      <c r="B32" s="44">
        <v>564</v>
      </c>
      <c r="C32" s="20" t="s">
        <v>123</v>
      </c>
      <c r="D32" s="46">
        <v>218230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218230</v>
      </c>
      <c r="O32" s="47">
        <f t="shared" si="2"/>
        <v>13.709636889056414</v>
      </c>
      <c r="P32" s="9"/>
    </row>
    <row r="33" spans="1:16">
      <c r="A33" s="12"/>
      <c r="B33" s="44">
        <v>569</v>
      </c>
      <c r="C33" s="20" t="s">
        <v>46</v>
      </c>
      <c r="D33" s="46">
        <v>5067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5067</v>
      </c>
      <c r="O33" s="47">
        <f t="shared" si="2"/>
        <v>0.31831888428194499</v>
      </c>
      <c r="P33" s="9"/>
    </row>
    <row r="34" spans="1:16" ht="15.75">
      <c r="A34" s="28" t="s">
        <v>47</v>
      </c>
      <c r="B34" s="29"/>
      <c r="C34" s="30"/>
      <c r="D34" s="31">
        <f t="shared" ref="D34:M34" si="11">SUM(D35:D37)</f>
        <v>139848</v>
      </c>
      <c r="E34" s="31">
        <f t="shared" si="11"/>
        <v>240782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380630</v>
      </c>
      <c r="O34" s="43">
        <f t="shared" si="2"/>
        <v>23.911923608493531</v>
      </c>
      <c r="P34" s="9"/>
    </row>
    <row r="35" spans="1:16">
      <c r="A35" s="12"/>
      <c r="B35" s="44">
        <v>571</v>
      </c>
      <c r="C35" s="20" t="s">
        <v>48</v>
      </c>
      <c r="D35" s="46">
        <v>0</v>
      </c>
      <c r="E35" s="46">
        <v>240782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240782</v>
      </c>
      <c r="O35" s="47">
        <f t="shared" si="2"/>
        <v>15.126397788666917</v>
      </c>
      <c r="P35" s="9"/>
    </row>
    <row r="36" spans="1:16">
      <c r="A36" s="12"/>
      <c r="B36" s="44">
        <v>572</v>
      </c>
      <c r="C36" s="20" t="s">
        <v>124</v>
      </c>
      <c r="D36" s="46">
        <v>112347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112347</v>
      </c>
      <c r="O36" s="47">
        <f t="shared" si="2"/>
        <v>7.0578590275160193</v>
      </c>
      <c r="P36" s="9"/>
    </row>
    <row r="37" spans="1:16">
      <c r="A37" s="12"/>
      <c r="B37" s="44">
        <v>579</v>
      </c>
      <c r="C37" s="20" t="s">
        <v>150</v>
      </c>
      <c r="D37" s="46">
        <v>27501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27501</v>
      </c>
      <c r="O37" s="47">
        <f t="shared" ref="O37:O59" si="12">(N37/O$61)</f>
        <v>1.7276667923105917</v>
      </c>
      <c r="P37" s="9"/>
    </row>
    <row r="38" spans="1:16" ht="15.75">
      <c r="A38" s="28" t="s">
        <v>125</v>
      </c>
      <c r="B38" s="29"/>
      <c r="C38" s="30"/>
      <c r="D38" s="31">
        <f t="shared" ref="D38:M38" si="13">SUM(D39:D40)</f>
        <v>314236</v>
      </c>
      <c r="E38" s="31">
        <f t="shared" si="13"/>
        <v>422532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736768</v>
      </c>
      <c r="O38" s="43">
        <f t="shared" si="12"/>
        <v>46.285211710013819</v>
      </c>
      <c r="P38" s="9"/>
    </row>
    <row r="39" spans="1:16">
      <c r="A39" s="12"/>
      <c r="B39" s="44">
        <v>581</v>
      </c>
      <c r="C39" s="20" t="s">
        <v>126</v>
      </c>
      <c r="D39" s="46">
        <v>314068</v>
      </c>
      <c r="E39" s="46">
        <v>422532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736600</v>
      </c>
      <c r="O39" s="47">
        <f t="shared" si="12"/>
        <v>46.274657620304062</v>
      </c>
      <c r="P39" s="9"/>
    </row>
    <row r="40" spans="1:16">
      <c r="A40" s="12"/>
      <c r="B40" s="44">
        <v>590</v>
      </c>
      <c r="C40" s="20" t="s">
        <v>151</v>
      </c>
      <c r="D40" s="46">
        <v>168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14">SUM(D40:M40)</f>
        <v>168</v>
      </c>
      <c r="O40" s="47">
        <f t="shared" si="12"/>
        <v>1.0554089709762533E-2</v>
      </c>
      <c r="P40" s="9"/>
    </row>
    <row r="41" spans="1:16" ht="15.75">
      <c r="A41" s="28" t="s">
        <v>53</v>
      </c>
      <c r="B41" s="29"/>
      <c r="C41" s="30"/>
      <c r="D41" s="31">
        <f t="shared" ref="D41:M41" si="15">SUM(D42:D58)</f>
        <v>723991</v>
      </c>
      <c r="E41" s="31">
        <f t="shared" si="15"/>
        <v>30726</v>
      </c>
      <c r="F41" s="31">
        <f t="shared" si="15"/>
        <v>0</v>
      </c>
      <c r="G41" s="31">
        <f t="shared" si="15"/>
        <v>0</v>
      </c>
      <c r="H41" s="31">
        <f t="shared" si="15"/>
        <v>0</v>
      </c>
      <c r="I41" s="31">
        <f t="shared" si="15"/>
        <v>0</v>
      </c>
      <c r="J41" s="31">
        <f t="shared" si="15"/>
        <v>0</v>
      </c>
      <c r="K41" s="31">
        <f t="shared" si="15"/>
        <v>0</v>
      </c>
      <c r="L41" s="31">
        <f t="shared" si="15"/>
        <v>0</v>
      </c>
      <c r="M41" s="31">
        <f t="shared" si="15"/>
        <v>0</v>
      </c>
      <c r="N41" s="31">
        <f>SUM(D41:M41)</f>
        <v>754717</v>
      </c>
      <c r="O41" s="43">
        <f t="shared" si="12"/>
        <v>47.412803115969346</v>
      </c>
      <c r="P41" s="9"/>
    </row>
    <row r="42" spans="1:16">
      <c r="A42" s="12"/>
      <c r="B42" s="44">
        <v>601</v>
      </c>
      <c r="C42" s="20" t="s">
        <v>129</v>
      </c>
      <c r="D42" s="46">
        <v>28920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28920</v>
      </c>
      <c r="O42" s="47">
        <f t="shared" si="12"/>
        <v>1.8168111571805503</v>
      </c>
      <c r="P42" s="9"/>
    </row>
    <row r="43" spans="1:16">
      <c r="A43" s="12"/>
      <c r="B43" s="44">
        <v>602</v>
      </c>
      <c r="C43" s="20" t="s">
        <v>130</v>
      </c>
      <c r="D43" s="46">
        <v>16880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16880</v>
      </c>
      <c r="O43" s="47">
        <f t="shared" si="12"/>
        <v>1.0604347279809021</v>
      </c>
      <c r="P43" s="9"/>
    </row>
    <row r="44" spans="1:16">
      <c r="A44" s="12"/>
      <c r="B44" s="44">
        <v>603</v>
      </c>
      <c r="C44" s="20" t="s">
        <v>131</v>
      </c>
      <c r="D44" s="46">
        <v>2513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2513</v>
      </c>
      <c r="O44" s="47">
        <f t="shared" si="12"/>
        <v>0.15787159190853123</v>
      </c>
      <c r="P44" s="9"/>
    </row>
    <row r="45" spans="1:16">
      <c r="A45" s="12"/>
      <c r="B45" s="44">
        <v>604</v>
      </c>
      <c r="C45" s="20" t="s">
        <v>132</v>
      </c>
      <c r="D45" s="46">
        <v>221679</v>
      </c>
      <c r="E45" s="46">
        <v>30550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252229</v>
      </c>
      <c r="O45" s="47">
        <f t="shared" si="12"/>
        <v>15.845520794069607</v>
      </c>
      <c r="P45" s="9"/>
    </row>
    <row r="46" spans="1:16">
      <c r="A46" s="12"/>
      <c r="B46" s="44">
        <v>605</v>
      </c>
      <c r="C46" s="20" t="s">
        <v>133</v>
      </c>
      <c r="D46" s="46">
        <v>3409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3409</v>
      </c>
      <c r="O46" s="47">
        <f t="shared" si="12"/>
        <v>0.21416007036059806</v>
      </c>
      <c r="P46" s="9"/>
    </row>
    <row r="47" spans="1:16">
      <c r="A47" s="12"/>
      <c r="B47" s="44">
        <v>608</v>
      </c>
      <c r="C47" s="20" t="s">
        <v>134</v>
      </c>
      <c r="D47" s="46">
        <v>8919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8919</v>
      </c>
      <c r="O47" s="47">
        <f t="shared" si="12"/>
        <v>0.56030908405578594</v>
      </c>
      <c r="P47" s="9"/>
    </row>
    <row r="48" spans="1:16">
      <c r="A48" s="12"/>
      <c r="B48" s="44">
        <v>614</v>
      </c>
      <c r="C48" s="20" t="s">
        <v>135</v>
      </c>
      <c r="D48" s="46">
        <v>49942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49942</v>
      </c>
      <c r="O48" s="47">
        <f t="shared" si="12"/>
        <v>3.1374544540771452</v>
      </c>
      <c r="P48" s="9"/>
    </row>
    <row r="49" spans="1:119">
      <c r="A49" s="12"/>
      <c r="B49" s="44">
        <v>634</v>
      </c>
      <c r="C49" s="20" t="s">
        <v>137</v>
      </c>
      <c r="D49" s="46">
        <v>26759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26759</v>
      </c>
      <c r="O49" s="47">
        <f t="shared" si="12"/>
        <v>1.681052896092474</v>
      </c>
      <c r="P49" s="9"/>
    </row>
    <row r="50" spans="1:119">
      <c r="A50" s="12"/>
      <c r="B50" s="44">
        <v>654</v>
      </c>
      <c r="C50" s="20" t="s">
        <v>138</v>
      </c>
      <c r="D50" s="46">
        <v>74675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74675</v>
      </c>
      <c r="O50" s="47">
        <f t="shared" si="12"/>
        <v>4.6912300540268879</v>
      </c>
      <c r="P50" s="9"/>
    </row>
    <row r="51" spans="1:119">
      <c r="A51" s="12"/>
      <c r="B51" s="44">
        <v>674</v>
      </c>
      <c r="C51" s="20" t="s">
        <v>147</v>
      </c>
      <c r="D51" s="46">
        <v>12108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12108</v>
      </c>
      <c r="O51" s="47">
        <f t="shared" si="12"/>
        <v>0.76064832265359972</v>
      </c>
      <c r="P51" s="9"/>
    </row>
    <row r="52" spans="1:119">
      <c r="A52" s="12"/>
      <c r="B52" s="44">
        <v>694</v>
      </c>
      <c r="C52" s="20" t="s">
        <v>139</v>
      </c>
      <c r="D52" s="46">
        <v>13191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13191</v>
      </c>
      <c r="O52" s="47">
        <f t="shared" si="12"/>
        <v>0.82868450810403316</v>
      </c>
      <c r="P52" s="9"/>
    </row>
    <row r="53" spans="1:119">
      <c r="A53" s="12"/>
      <c r="B53" s="44">
        <v>712</v>
      </c>
      <c r="C53" s="20" t="s">
        <v>107</v>
      </c>
      <c r="D53" s="46">
        <v>133239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8" si="16">SUM(D53:M53)</f>
        <v>133239</v>
      </c>
      <c r="O53" s="47">
        <f t="shared" si="12"/>
        <v>8.3703354692800609</v>
      </c>
      <c r="P53" s="9"/>
    </row>
    <row r="54" spans="1:119">
      <c r="A54" s="12"/>
      <c r="B54" s="44">
        <v>713</v>
      </c>
      <c r="C54" s="20" t="s">
        <v>140</v>
      </c>
      <c r="D54" s="46">
        <v>34627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34627</v>
      </c>
      <c r="O54" s="47">
        <f t="shared" si="12"/>
        <v>2.1753360974996858</v>
      </c>
      <c r="P54" s="9"/>
    </row>
    <row r="55" spans="1:119">
      <c r="A55" s="12"/>
      <c r="B55" s="44">
        <v>714</v>
      </c>
      <c r="C55" s="20" t="s">
        <v>109</v>
      </c>
      <c r="D55" s="46">
        <v>0</v>
      </c>
      <c r="E55" s="46">
        <v>176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176</v>
      </c>
      <c r="O55" s="47">
        <f t="shared" si="12"/>
        <v>1.1056665410227415E-2</v>
      </c>
      <c r="P55" s="9"/>
    </row>
    <row r="56" spans="1:119">
      <c r="A56" s="12"/>
      <c r="B56" s="44">
        <v>724</v>
      </c>
      <c r="C56" s="20" t="s">
        <v>141</v>
      </c>
      <c r="D56" s="46">
        <v>46806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46806</v>
      </c>
      <c r="O56" s="47">
        <f t="shared" si="12"/>
        <v>2.9404447794949116</v>
      </c>
      <c r="P56" s="9"/>
    </row>
    <row r="57" spans="1:119">
      <c r="A57" s="12"/>
      <c r="B57" s="44">
        <v>744</v>
      </c>
      <c r="C57" s="20" t="s">
        <v>142</v>
      </c>
      <c r="D57" s="46">
        <v>21787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21787</v>
      </c>
      <c r="O57" s="47">
        <f t="shared" si="12"/>
        <v>1.3687020982535494</v>
      </c>
      <c r="P57" s="9"/>
    </row>
    <row r="58" spans="1:119" ht="15.75" thickBot="1">
      <c r="A58" s="12"/>
      <c r="B58" s="44">
        <v>764</v>
      </c>
      <c r="C58" s="20" t="s">
        <v>143</v>
      </c>
      <c r="D58" s="46">
        <v>28537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28537</v>
      </c>
      <c r="O58" s="47">
        <f t="shared" si="12"/>
        <v>1.792750345520794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SUM(D5,D12,D20,D24,D26,D29,D34,D38,D41)</f>
        <v>5963191</v>
      </c>
      <c r="E59" s="15">
        <f t="shared" si="17"/>
        <v>4977586</v>
      </c>
      <c r="F59" s="15">
        <f t="shared" si="17"/>
        <v>0</v>
      </c>
      <c r="G59" s="15">
        <f t="shared" si="17"/>
        <v>0</v>
      </c>
      <c r="H59" s="15">
        <f t="shared" si="17"/>
        <v>0</v>
      </c>
      <c r="I59" s="15">
        <f t="shared" si="17"/>
        <v>0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0</v>
      </c>
      <c r="N59" s="15">
        <f>SUM(D59:M59)</f>
        <v>10940777</v>
      </c>
      <c r="O59" s="37">
        <f t="shared" si="12"/>
        <v>687.32108305063446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152</v>
      </c>
      <c r="M61" s="118"/>
      <c r="N61" s="118"/>
      <c r="O61" s="41">
        <v>15918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88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2084865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2084865</v>
      </c>
      <c r="O5" s="32">
        <f t="shared" ref="O5:O36" si="1">(N5/O$63)</f>
        <v>133.24375279606315</v>
      </c>
      <c r="P5" s="6"/>
    </row>
    <row r="6" spans="1:133">
      <c r="A6" s="12"/>
      <c r="B6" s="44">
        <v>511</v>
      </c>
      <c r="C6" s="20" t="s">
        <v>20</v>
      </c>
      <c r="D6" s="46">
        <v>456475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456475</v>
      </c>
      <c r="O6" s="47">
        <f t="shared" si="1"/>
        <v>29.173323959864511</v>
      </c>
      <c r="P6" s="9"/>
    </row>
    <row r="7" spans="1:133">
      <c r="A7" s="12"/>
      <c r="B7" s="44">
        <v>512</v>
      </c>
      <c r="C7" s="20" t="s">
        <v>21</v>
      </c>
      <c r="D7" s="46">
        <v>47957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47957</v>
      </c>
      <c r="O7" s="47">
        <f t="shared" si="1"/>
        <v>3.0649325749344922</v>
      </c>
      <c r="P7" s="9"/>
    </row>
    <row r="8" spans="1:133">
      <c r="A8" s="12"/>
      <c r="B8" s="44">
        <v>513</v>
      </c>
      <c r="C8" s="20" t="s">
        <v>22</v>
      </c>
      <c r="D8" s="46">
        <v>275181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275181</v>
      </c>
      <c r="O8" s="47">
        <f t="shared" si="1"/>
        <v>17.586821754969005</v>
      </c>
      <c r="P8" s="9"/>
    </row>
    <row r="9" spans="1:133">
      <c r="A9" s="12"/>
      <c r="B9" s="44">
        <v>515</v>
      </c>
      <c r="C9" s="20" t="s">
        <v>24</v>
      </c>
      <c r="D9" s="46">
        <v>11689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11689</v>
      </c>
      <c r="O9" s="47">
        <f t="shared" si="1"/>
        <v>0.7470441618201572</v>
      </c>
      <c r="P9" s="9"/>
    </row>
    <row r="10" spans="1:133">
      <c r="A10" s="12"/>
      <c r="B10" s="44">
        <v>516</v>
      </c>
      <c r="C10" s="20" t="s">
        <v>114</v>
      </c>
      <c r="D10" s="46">
        <v>1254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1254</v>
      </c>
      <c r="O10" s="47">
        <f t="shared" si="1"/>
        <v>8.0143158432926437E-2</v>
      </c>
      <c r="P10" s="9"/>
    </row>
    <row r="11" spans="1:133">
      <c r="A11" s="12"/>
      <c r="B11" s="44">
        <v>517</v>
      </c>
      <c r="C11" s="20" t="s">
        <v>25</v>
      </c>
      <c r="D11" s="46">
        <v>203916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203916</v>
      </c>
      <c r="O11" s="47">
        <f t="shared" si="1"/>
        <v>13.032274557423149</v>
      </c>
      <c r="P11" s="9"/>
    </row>
    <row r="12" spans="1:133">
      <c r="A12" s="12"/>
      <c r="B12" s="44">
        <v>519</v>
      </c>
      <c r="C12" s="20" t="s">
        <v>115</v>
      </c>
      <c r="D12" s="46">
        <v>1088393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1088393</v>
      </c>
      <c r="O12" s="47">
        <f t="shared" si="1"/>
        <v>69.559212628618909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2464430</v>
      </c>
      <c r="E13" s="31">
        <f t="shared" si="3"/>
        <v>2168038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4632468</v>
      </c>
      <c r="O13" s="43">
        <f t="shared" si="1"/>
        <v>296.06109797405253</v>
      </c>
      <c r="P13" s="10"/>
    </row>
    <row r="14" spans="1:133">
      <c r="A14" s="12"/>
      <c r="B14" s="44">
        <v>521</v>
      </c>
      <c r="C14" s="20" t="s">
        <v>28</v>
      </c>
      <c r="D14" s="46">
        <v>1689670</v>
      </c>
      <c r="E14" s="46">
        <v>39800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1729470</v>
      </c>
      <c r="O14" s="47">
        <f t="shared" si="1"/>
        <v>110.53045312200422</v>
      </c>
      <c r="P14" s="9"/>
    </row>
    <row r="15" spans="1:133">
      <c r="A15" s="12"/>
      <c r="B15" s="44">
        <v>522</v>
      </c>
      <c r="C15" s="20" t="s">
        <v>29</v>
      </c>
      <c r="D15" s="46">
        <v>140738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140738</v>
      </c>
      <c r="O15" s="47">
        <f t="shared" si="1"/>
        <v>8.994567648750559</v>
      </c>
      <c r="P15" s="9"/>
    </row>
    <row r="16" spans="1:133">
      <c r="A16" s="12"/>
      <c r="B16" s="44">
        <v>523</v>
      </c>
      <c r="C16" s="20" t="s">
        <v>116</v>
      </c>
      <c r="D16" s="46">
        <v>369056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369056</v>
      </c>
      <c r="O16" s="47">
        <f t="shared" si="1"/>
        <v>23.586374384866108</v>
      </c>
      <c r="P16" s="9"/>
    </row>
    <row r="17" spans="1:16">
      <c r="A17" s="12"/>
      <c r="B17" s="44">
        <v>524</v>
      </c>
      <c r="C17" s="20" t="s">
        <v>90</v>
      </c>
      <c r="D17" s="46">
        <v>49445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49445</v>
      </c>
      <c r="O17" s="47">
        <f t="shared" si="1"/>
        <v>3.1600306768070556</v>
      </c>
      <c r="P17" s="9"/>
    </row>
    <row r="18" spans="1:16">
      <c r="A18" s="12"/>
      <c r="B18" s="44">
        <v>526</v>
      </c>
      <c r="C18" s="20" t="s">
        <v>76</v>
      </c>
      <c r="D18" s="46">
        <v>0</v>
      </c>
      <c r="E18" s="46">
        <v>1734657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1734657</v>
      </c>
      <c r="O18" s="47">
        <f t="shared" si="1"/>
        <v>110.8619543682495</v>
      </c>
      <c r="P18" s="9"/>
    </row>
    <row r="19" spans="1:16">
      <c r="A19" s="12"/>
      <c r="B19" s="44">
        <v>527</v>
      </c>
      <c r="C19" s="20" t="s">
        <v>32</v>
      </c>
      <c r="D19" s="46">
        <v>31121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31121</v>
      </c>
      <c r="O19" s="47">
        <f t="shared" si="1"/>
        <v>1.9889435674570206</v>
      </c>
      <c r="P19" s="9"/>
    </row>
    <row r="20" spans="1:16">
      <c r="A20" s="12"/>
      <c r="B20" s="44">
        <v>529</v>
      </c>
      <c r="C20" s="20" t="s">
        <v>33</v>
      </c>
      <c r="D20" s="46">
        <v>184400</v>
      </c>
      <c r="E20" s="46">
        <v>393581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577981</v>
      </c>
      <c r="O20" s="47">
        <f t="shared" si="1"/>
        <v>36.938774205918065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SUM(D22:D24)</f>
        <v>126536</v>
      </c>
      <c r="E21" s="31">
        <f t="shared" si="5"/>
        <v>893799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1020335</v>
      </c>
      <c r="O21" s="43">
        <f t="shared" si="1"/>
        <v>65.209624848213721</v>
      </c>
      <c r="P21" s="10"/>
    </row>
    <row r="22" spans="1:16">
      <c r="A22" s="12"/>
      <c r="B22" s="44">
        <v>534</v>
      </c>
      <c r="C22" s="20" t="s">
        <v>117</v>
      </c>
      <c r="D22" s="46">
        <v>0</v>
      </c>
      <c r="E22" s="46">
        <v>893799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893799</v>
      </c>
      <c r="O22" s="47">
        <f t="shared" si="1"/>
        <v>57.122707228222666</v>
      </c>
      <c r="P22" s="9"/>
    </row>
    <row r="23" spans="1:16">
      <c r="A23" s="12"/>
      <c r="B23" s="44">
        <v>537</v>
      </c>
      <c r="C23" s="20" t="s">
        <v>118</v>
      </c>
      <c r="D23" s="46">
        <v>113698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113698</v>
      </c>
      <c r="O23" s="47">
        <f t="shared" si="1"/>
        <v>7.2664408512813958</v>
      </c>
      <c r="P23" s="9"/>
    </row>
    <row r="24" spans="1:16">
      <c r="A24" s="12"/>
      <c r="B24" s="44">
        <v>539</v>
      </c>
      <c r="C24" s="20" t="s">
        <v>37</v>
      </c>
      <c r="D24" s="46">
        <v>12838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12838</v>
      </c>
      <c r="O24" s="47">
        <f t="shared" si="1"/>
        <v>0.8204767687096568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SUM(D26:D27)</f>
        <v>33622</v>
      </c>
      <c r="E25" s="31">
        <f t="shared" si="6"/>
        <v>1218564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1252186</v>
      </c>
      <c r="O25" s="43">
        <f t="shared" si="1"/>
        <v>80.027225666261899</v>
      </c>
      <c r="P25" s="10"/>
    </row>
    <row r="26" spans="1:16">
      <c r="A26" s="12"/>
      <c r="B26" s="44">
        <v>541</v>
      </c>
      <c r="C26" s="20" t="s">
        <v>119</v>
      </c>
      <c r="D26" s="46">
        <v>31667</v>
      </c>
      <c r="E26" s="46">
        <v>1218564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1250231</v>
      </c>
      <c r="O26" s="47">
        <f t="shared" si="1"/>
        <v>79.902281587524769</v>
      </c>
      <c r="P26" s="9"/>
    </row>
    <row r="27" spans="1:16">
      <c r="A27" s="12"/>
      <c r="B27" s="44">
        <v>549</v>
      </c>
      <c r="C27" s="20" t="s">
        <v>120</v>
      </c>
      <c r="D27" s="46">
        <v>1955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1955</v>
      </c>
      <c r="O27" s="47">
        <f t="shared" si="1"/>
        <v>0.12494407873713811</v>
      </c>
      <c r="P27" s="9"/>
    </row>
    <row r="28" spans="1:16" ht="15.75">
      <c r="A28" s="28" t="s">
        <v>40</v>
      </c>
      <c r="B28" s="29"/>
      <c r="C28" s="30"/>
      <c r="D28" s="31">
        <f t="shared" ref="D28:M28" si="8">SUM(D29:D31)</f>
        <v>6335</v>
      </c>
      <c r="E28" s="31">
        <f t="shared" si="8"/>
        <v>360350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366685</v>
      </c>
      <c r="O28" s="43">
        <f t="shared" si="1"/>
        <v>23.43484374001406</v>
      </c>
      <c r="P28" s="10"/>
    </row>
    <row r="29" spans="1:16">
      <c r="A29" s="13"/>
      <c r="B29" s="45">
        <v>553</v>
      </c>
      <c r="C29" s="21" t="s">
        <v>121</v>
      </c>
      <c r="D29" s="46">
        <v>6108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6108</v>
      </c>
      <c r="O29" s="47">
        <f t="shared" si="1"/>
        <v>0.39036236978334504</v>
      </c>
      <c r="P29" s="9"/>
    </row>
    <row r="30" spans="1:16">
      <c r="A30" s="13"/>
      <c r="B30" s="45">
        <v>554</v>
      </c>
      <c r="C30" s="21" t="s">
        <v>41</v>
      </c>
      <c r="D30" s="46">
        <v>0</v>
      </c>
      <c r="E30" s="46">
        <v>360350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360350</v>
      </c>
      <c r="O30" s="47">
        <f t="shared" si="1"/>
        <v>23.029973796893973</v>
      </c>
      <c r="P30" s="9"/>
    </row>
    <row r="31" spans="1:16">
      <c r="A31" s="13"/>
      <c r="B31" s="45">
        <v>559</v>
      </c>
      <c r="C31" s="21" t="s">
        <v>42</v>
      </c>
      <c r="D31" s="46">
        <v>227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227</v>
      </c>
      <c r="O31" s="47">
        <f t="shared" si="1"/>
        <v>1.4507573336741868E-2</v>
      </c>
      <c r="P31" s="9"/>
    </row>
    <row r="32" spans="1:16" ht="15.75">
      <c r="A32" s="28" t="s">
        <v>43</v>
      </c>
      <c r="B32" s="29"/>
      <c r="C32" s="30"/>
      <c r="D32" s="31">
        <f t="shared" ref="D32:M32" si="9">SUM(D33:D35)</f>
        <v>364941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364941</v>
      </c>
      <c r="O32" s="43">
        <f t="shared" si="1"/>
        <v>23.323384674378474</v>
      </c>
      <c r="P32" s="10"/>
    </row>
    <row r="33" spans="1:16">
      <c r="A33" s="12"/>
      <c r="B33" s="44">
        <v>563</v>
      </c>
      <c r="C33" s="20" t="s">
        <v>122</v>
      </c>
      <c r="D33" s="46">
        <v>28648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8" si="10">SUM(D33:M33)</f>
        <v>28648</v>
      </c>
      <c r="O33" s="47">
        <f t="shared" si="1"/>
        <v>1.8308941011056432</v>
      </c>
      <c r="P33" s="9"/>
    </row>
    <row r="34" spans="1:16">
      <c r="A34" s="12"/>
      <c r="B34" s="44">
        <v>564</v>
      </c>
      <c r="C34" s="20" t="s">
        <v>123</v>
      </c>
      <c r="D34" s="46">
        <v>49756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49756</v>
      </c>
      <c r="O34" s="47">
        <f t="shared" si="1"/>
        <v>3.1799066913785392</v>
      </c>
      <c r="P34" s="9"/>
    </row>
    <row r="35" spans="1:16">
      <c r="A35" s="12"/>
      <c r="B35" s="44">
        <v>569</v>
      </c>
      <c r="C35" s="20" t="s">
        <v>46</v>
      </c>
      <c r="D35" s="46">
        <v>286537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286537</v>
      </c>
      <c r="O35" s="47">
        <f t="shared" si="1"/>
        <v>18.312583881894295</v>
      </c>
      <c r="P35" s="9"/>
    </row>
    <row r="36" spans="1:16" ht="15.75">
      <c r="A36" s="28" t="s">
        <v>47</v>
      </c>
      <c r="B36" s="29"/>
      <c r="C36" s="30"/>
      <c r="D36" s="31">
        <f t="shared" ref="D36:M36" si="11">SUM(D37:D38)</f>
        <v>31507</v>
      </c>
      <c r="E36" s="31">
        <f t="shared" si="11"/>
        <v>226525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258032</v>
      </c>
      <c r="O36" s="43">
        <f t="shared" si="1"/>
        <v>16.490828912890649</v>
      </c>
      <c r="P36" s="9"/>
    </row>
    <row r="37" spans="1:16">
      <c r="A37" s="12"/>
      <c r="B37" s="44">
        <v>571</v>
      </c>
      <c r="C37" s="20" t="s">
        <v>48</v>
      </c>
      <c r="D37" s="46">
        <v>0</v>
      </c>
      <c r="E37" s="46">
        <v>226525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226525</v>
      </c>
      <c r="O37" s="47">
        <f t="shared" ref="O37:O61" si="12">(N37/O$63)</f>
        <v>14.477216079759698</v>
      </c>
      <c r="P37" s="9"/>
    </row>
    <row r="38" spans="1:16">
      <c r="A38" s="12"/>
      <c r="B38" s="44">
        <v>572</v>
      </c>
      <c r="C38" s="20" t="s">
        <v>124</v>
      </c>
      <c r="D38" s="46">
        <v>31507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31507</v>
      </c>
      <c r="O38" s="47">
        <f t="shared" si="12"/>
        <v>2.0136128331309515</v>
      </c>
      <c r="P38" s="9"/>
    </row>
    <row r="39" spans="1:16" ht="15.75">
      <c r="A39" s="28" t="s">
        <v>125</v>
      </c>
      <c r="B39" s="29"/>
      <c r="C39" s="30"/>
      <c r="D39" s="31">
        <f t="shared" ref="D39:M39" si="13">SUM(D40:D42)</f>
        <v>358976</v>
      </c>
      <c r="E39" s="31">
        <f t="shared" si="13"/>
        <v>873976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1232952</v>
      </c>
      <c r="O39" s="43">
        <f t="shared" si="12"/>
        <v>78.797980443535508</v>
      </c>
      <c r="P39" s="9"/>
    </row>
    <row r="40" spans="1:16">
      <c r="A40" s="12"/>
      <c r="B40" s="44">
        <v>581</v>
      </c>
      <c r="C40" s="20" t="s">
        <v>126</v>
      </c>
      <c r="D40" s="46">
        <v>311604</v>
      </c>
      <c r="E40" s="46">
        <v>873976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1185580</v>
      </c>
      <c r="O40" s="47">
        <f t="shared" si="12"/>
        <v>75.770435227200096</v>
      </c>
      <c r="P40" s="9"/>
    </row>
    <row r="41" spans="1:16">
      <c r="A41" s="12"/>
      <c r="B41" s="44">
        <v>586</v>
      </c>
      <c r="C41" s="20" t="s">
        <v>127</v>
      </c>
      <c r="D41" s="46">
        <v>107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107</v>
      </c>
      <c r="O41" s="47">
        <f t="shared" si="12"/>
        <v>6.8383715728254617E-3</v>
      </c>
      <c r="P41" s="9"/>
    </row>
    <row r="42" spans="1:16">
      <c r="A42" s="12"/>
      <c r="B42" s="44">
        <v>587</v>
      </c>
      <c r="C42" s="20" t="s">
        <v>128</v>
      </c>
      <c r="D42" s="46">
        <v>47265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9" si="14">SUM(D42:M42)</f>
        <v>47265</v>
      </c>
      <c r="O42" s="47">
        <f t="shared" si="12"/>
        <v>3.0207068447625742</v>
      </c>
      <c r="P42" s="9"/>
    </row>
    <row r="43" spans="1:16" ht="15.75">
      <c r="A43" s="28" t="s">
        <v>53</v>
      </c>
      <c r="B43" s="29"/>
      <c r="C43" s="30"/>
      <c r="D43" s="31">
        <f t="shared" ref="D43:M43" si="15">SUM(D44:D60)</f>
        <v>729677</v>
      </c>
      <c r="E43" s="31">
        <f t="shared" si="15"/>
        <v>243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>SUM(D43:M43)</f>
        <v>729920</v>
      </c>
      <c r="O43" s="43">
        <f t="shared" si="12"/>
        <v>46.649197929315527</v>
      </c>
      <c r="P43" s="9"/>
    </row>
    <row r="44" spans="1:16">
      <c r="A44" s="12"/>
      <c r="B44" s="44">
        <v>601</v>
      </c>
      <c r="C44" s="20" t="s">
        <v>129</v>
      </c>
      <c r="D44" s="46">
        <v>25929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25929</v>
      </c>
      <c r="O44" s="47">
        <f t="shared" si="12"/>
        <v>1.6571227711382375</v>
      </c>
      <c r="P44" s="9"/>
    </row>
    <row r="45" spans="1:16">
      <c r="A45" s="12"/>
      <c r="B45" s="44">
        <v>602</v>
      </c>
      <c r="C45" s="20" t="s">
        <v>130</v>
      </c>
      <c r="D45" s="46">
        <v>15800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15800</v>
      </c>
      <c r="O45" s="47">
        <f t="shared" si="12"/>
        <v>1.0097782322489934</v>
      </c>
      <c r="P45" s="9"/>
    </row>
    <row r="46" spans="1:16">
      <c r="A46" s="12"/>
      <c r="B46" s="44">
        <v>603</v>
      </c>
      <c r="C46" s="20" t="s">
        <v>131</v>
      </c>
      <c r="D46" s="46">
        <v>2655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2655</v>
      </c>
      <c r="O46" s="47">
        <f t="shared" si="12"/>
        <v>0.16968108902665047</v>
      </c>
      <c r="P46" s="9"/>
    </row>
    <row r="47" spans="1:16">
      <c r="A47" s="12"/>
      <c r="B47" s="44">
        <v>604</v>
      </c>
      <c r="C47" s="20" t="s">
        <v>132</v>
      </c>
      <c r="D47" s="46">
        <v>188673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188673</v>
      </c>
      <c r="O47" s="47">
        <f t="shared" si="12"/>
        <v>12.058094203361668</v>
      </c>
      <c r="P47" s="9"/>
    </row>
    <row r="48" spans="1:16">
      <c r="A48" s="12"/>
      <c r="B48" s="44">
        <v>605</v>
      </c>
      <c r="C48" s="20" t="s">
        <v>133</v>
      </c>
      <c r="D48" s="46">
        <v>3274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3274</v>
      </c>
      <c r="O48" s="47">
        <f t="shared" si="12"/>
        <v>0.20924138812551926</v>
      </c>
      <c r="P48" s="9"/>
    </row>
    <row r="49" spans="1:119">
      <c r="A49" s="12"/>
      <c r="B49" s="44">
        <v>608</v>
      </c>
      <c r="C49" s="20" t="s">
        <v>134</v>
      </c>
      <c r="D49" s="46">
        <v>8790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8790</v>
      </c>
      <c r="O49" s="47">
        <f t="shared" si="12"/>
        <v>0.56176902920687677</v>
      </c>
      <c r="P49" s="9"/>
    </row>
    <row r="50" spans="1:119">
      <c r="A50" s="12"/>
      <c r="B50" s="44">
        <v>614</v>
      </c>
      <c r="C50" s="20" t="s">
        <v>135</v>
      </c>
      <c r="D50" s="46">
        <v>56351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6">SUM(D50:M50)</f>
        <v>56351</v>
      </c>
      <c r="O50" s="47">
        <f t="shared" si="12"/>
        <v>3.601393238320445</v>
      </c>
      <c r="P50" s="9"/>
    </row>
    <row r="51" spans="1:119">
      <c r="A51" s="12"/>
      <c r="B51" s="44">
        <v>634</v>
      </c>
      <c r="C51" s="20" t="s">
        <v>137</v>
      </c>
      <c r="D51" s="46">
        <v>34599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34599</v>
      </c>
      <c r="O51" s="47">
        <f t="shared" si="12"/>
        <v>2.2112225985811977</v>
      </c>
      <c r="P51" s="9"/>
    </row>
    <row r="52" spans="1:119">
      <c r="A52" s="12"/>
      <c r="B52" s="44">
        <v>654</v>
      </c>
      <c r="C52" s="20" t="s">
        <v>138</v>
      </c>
      <c r="D52" s="46">
        <v>76246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76246</v>
      </c>
      <c r="O52" s="47">
        <f t="shared" si="12"/>
        <v>4.8728829807630856</v>
      </c>
      <c r="P52" s="9"/>
    </row>
    <row r="53" spans="1:119">
      <c r="A53" s="12"/>
      <c r="B53" s="44">
        <v>674</v>
      </c>
      <c r="C53" s="20" t="s">
        <v>147</v>
      </c>
      <c r="D53" s="46">
        <v>17794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17794</v>
      </c>
      <c r="O53" s="47">
        <f t="shared" si="12"/>
        <v>1.1372148015594044</v>
      </c>
      <c r="P53" s="9"/>
    </row>
    <row r="54" spans="1:119">
      <c r="A54" s="12"/>
      <c r="B54" s="44">
        <v>694</v>
      </c>
      <c r="C54" s="20" t="s">
        <v>139</v>
      </c>
      <c r="D54" s="46">
        <v>5969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5969</v>
      </c>
      <c r="O54" s="47">
        <f t="shared" si="12"/>
        <v>0.38147887774014189</v>
      </c>
      <c r="P54" s="9"/>
    </row>
    <row r="55" spans="1:119">
      <c r="A55" s="12"/>
      <c r="B55" s="44">
        <v>712</v>
      </c>
      <c r="C55" s="20" t="s">
        <v>107</v>
      </c>
      <c r="D55" s="46">
        <v>133554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133554</v>
      </c>
      <c r="O55" s="47">
        <f t="shared" si="12"/>
        <v>8.5354381031507636</v>
      </c>
      <c r="P55" s="9"/>
    </row>
    <row r="56" spans="1:119">
      <c r="A56" s="12"/>
      <c r="B56" s="44">
        <v>713</v>
      </c>
      <c r="C56" s="20" t="s">
        <v>140</v>
      </c>
      <c r="D56" s="46">
        <v>44324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44324</v>
      </c>
      <c r="O56" s="47">
        <f t="shared" si="12"/>
        <v>2.8327474915319231</v>
      </c>
      <c r="P56" s="9"/>
    </row>
    <row r="57" spans="1:119">
      <c r="A57" s="12"/>
      <c r="B57" s="44">
        <v>714</v>
      </c>
      <c r="C57" s="20" t="s">
        <v>109</v>
      </c>
      <c r="D57" s="46">
        <v>0</v>
      </c>
      <c r="E57" s="46">
        <v>243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243</v>
      </c>
      <c r="O57" s="47">
        <f t="shared" si="12"/>
        <v>1.5530133571930721E-2</v>
      </c>
      <c r="P57" s="9"/>
    </row>
    <row r="58" spans="1:119">
      <c r="A58" s="12"/>
      <c r="B58" s="44">
        <v>724</v>
      </c>
      <c r="C58" s="20" t="s">
        <v>141</v>
      </c>
      <c r="D58" s="46">
        <v>48725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48725</v>
      </c>
      <c r="O58" s="47">
        <f t="shared" si="12"/>
        <v>3.1140154662235573</v>
      </c>
      <c r="P58" s="9"/>
    </row>
    <row r="59" spans="1:119">
      <c r="A59" s="12"/>
      <c r="B59" s="44">
        <v>744</v>
      </c>
      <c r="C59" s="20" t="s">
        <v>142</v>
      </c>
      <c r="D59" s="46">
        <v>32453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32453</v>
      </c>
      <c r="O59" s="47">
        <f t="shared" si="12"/>
        <v>2.0740717070364925</v>
      </c>
      <c r="P59" s="9"/>
    </row>
    <row r="60" spans="1:119" ht="15.75" thickBot="1">
      <c r="A60" s="12"/>
      <c r="B60" s="44">
        <v>764</v>
      </c>
      <c r="C60" s="20" t="s">
        <v>143</v>
      </c>
      <c r="D60" s="46">
        <v>34541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34541</v>
      </c>
      <c r="O60" s="47">
        <f t="shared" si="12"/>
        <v>2.207515817728638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7">SUM(D5,D13,D21,D25,D28,D32,D36,D39,D43)</f>
        <v>6200889</v>
      </c>
      <c r="E61" s="15">
        <f t="shared" si="17"/>
        <v>5741495</v>
      </c>
      <c r="F61" s="15">
        <f t="shared" si="17"/>
        <v>0</v>
      </c>
      <c r="G61" s="15">
        <f t="shared" si="17"/>
        <v>0</v>
      </c>
      <c r="H61" s="15">
        <f t="shared" si="17"/>
        <v>0</v>
      </c>
      <c r="I61" s="15">
        <f t="shared" si="17"/>
        <v>0</v>
      </c>
      <c r="J61" s="15">
        <f t="shared" si="17"/>
        <v>0</v>
      </c>
      <c r="K61" s="15">
        <f t="shared" si="17"/>
        <v>0</v>
      </c>
      <c r="L61" s="15">
        <f t="shared" si="17"/>
        <v>0</v>
      </c>
      <c r="M61" s="15">
        <f t="shared" si="17"/>
        <v>0</v>
      </c>
      <c r="N61" s="15">
        <f>SUM(D61:M61)</f>
        <v>11942384</v>
      </c>
      <c r="O61" s="37">
        <f t="shared" si="12"/>
        <v>763.23793698472548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144</v>
      </c>
      <c r="M63" s="118"/>
      <c r="N63" s="118"/>
      <c r="O63" s="41">
        <v>15647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88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2091832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2" si="1">SUM(D5:M5)</f>
        <v>2091832</v>
      </c>
      <c r="O5" s="32">
        <f t="shared" ref="O5:O36" si="2">(N5/O$58)</f>
        <v>135.10508299425177</v>
      </c>
      <c r="P5" s="6"/>
    </row>
    <row r="6" spans="1:133">
      <c r="A6" s="12"/>
      <c r="B6" s="44">
        <v>511</v>
      </c>
      <c r="C6" s="20" t="s">
        <v>20</v>
      </c>
      <c r="D6" s="46">
        <v>434759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434759</v>
      </c>
      <c r="O6" s="47">
        <f t="shared" si="2"/>
        <v>28.079764903442484</v>
      </c>
      <c r="P6" s="9"/>
    </row>
    <row r="7" spans="1:133">
      <c r="A7" s="12"/>
      <c r="B7" s="44">
        <v>513</v>
      </c>
      <c r="C7" s="20" t="s">
        <v>22</v>
      </c>
      <c r="D7" s="46">
        <v>353586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353586</v>
      </c>
      <c r="O7" s="47">
        <f t="shared" si="2"/>
        <v>22.837047083898469</v>
      </c>
      <c r="P7" s="9"/>
    </row>
    <row r="8" spans="1:133">
      <c r="A8" s="12"/>
      <c r="B8" s="44">
        <v>514</v>
      </c>
      <c r="C8" s="20" t="s">
        <v>23</v>
      </c>
      <c r="D8" s="46">
        <v>26170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26170</v>
      </c>
      <c r="O8" s="47">
        <f t="shared" si="2"/>
        <v>1.6902409093844861</v>
      </c>
      <c r="P8" s="9"/>
    </row>
    <row r="9" spans="1:133">
      <c r="A9" s="12"/>
      <c r="B9" s="44">
        <v>515</v>
      </c>
      <c r="C9" s="20" t="s">
        <v>24</v>
      </c>
      <c r="D9" s="46">
        <v>10120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10120</v>
      </c>
      <c r="O9" s="47">
        <f t="shared" si="2"/>
        <v>0.65362009946392818</v>
      </c>
      <c r="P9" s="9"/>
    </row>
    <row r="10" spans="1:133">
      <c r="A10" s="12"/>
      <c r="B10" s="44">
        <v>517</v>
      </c>
      <c r="C10" s="20" t="s">
        <v>25</v>
      </c>
      <c r="D10" s="46">
        <v>208362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208362</v>
      </c>
      <c r="O10" s="47">
        <f t="shared" si="2"/>
        <v>13.4574694826584</v>
      </c>
      <c r="P10" s="9"/>
    </row>
    <row r="11" spans="1:133">
      <c r="A11" s="12"/>
      <c r="B11" s="44">
        <v>519</v>
      </c>
      <c r="C11" s="20" t="s">
        <v>26</v>
      </c>
      <c r="D11" s="46">
        <v>1058835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1058835</v>
      </c>
      <c r="O11" s="47">
        <f t="shared" si="2"/>
        <v>68.386940515403992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SUM(D13:D18)</f>
        <v>2278582</v>
      </c>
      <c r="E12" s="31">
        <f t="shared" si="3"/>
        <v>2001965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4280547</v>
      </c>
      <c r="O12" s="43">
        <f t="shared" si="2"/>
        <v>276.46754504940901</v>
      </c>
      <c r="P12" s="10"/>
    </row>
    <row r="13" spans="1:133">
      <c r="A13" s="12"/>
      <c r="B13" s="44">
        <v>521</v>
      </c>
      <c r="C13" s="20" t="s">
        <v>28</v>
      </c>
      <c r="D13" s="46">
        <v>1826049</v>
      </c>
      <c r="E13" s="46">
        <v>765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1826814</v>
      </c>
      <c r="O13" s="47">
        <f t="shared" si="2"/>
        <v>117.98837434605697</v>
      </c>
      <c r="P13" s="9"/>
    </row>
    <row r="14" spans="1:133">
      <c r="A14" s="12"/>
      <c r="B14" s="44">
        <v>522</v>
      </c>
      <c r="C14" s="20" t="s">
        <v>29</v>
      </c>
      <c r="D14" s="46">
        <v>105206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105206</v>
      </c>
      <c r="O14" s="47">
        <f t="shared" si="2"/>
        <v>6.794936381838145</v>
      </c>
      <c r="P14" s="9"/>
    </row>
    <row r="15" spans="1:133">
      <c r="A15" s="12"/>
      <c r="B15" s="44">
        <v>523</v>
      </c>
      <c r="C15" s="20" t="s">
        <v>105</v>
      </c>
      <c r="D15" s="46">
        <v>315781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315781</v>
      </c>
      <c r="O15" s="47">
        <f t="shared" si="2"/>
        <v>20.395336821029517</v>
      </c>
      <c r="P15" s="9"/>
    </row>
    <row r="16" spans="1:133">
      <c r="A16" s="12"/>
      <c r="B16" s="44">
        <v>526</v>
      </c>
      <c r="C16" s="20" t="s">
        <v>76</v>
      </c>
      <c r="D16" s="46">
        <v>0</v>
      </c>
      <c r="E16" s="46">
        <v>1608645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1608645</v>
      </c>
      <c r="O16" s="47">
        <f t="shared" si="2"/>
        <v>103.89750048440224</v>
      </c>
      <c r="P16" s="9"/>
    </row>
    <row r="17" spans="1:16">
      <c r="A17" s="12"/>
      <c r="B17" s="44">
        <v>527</v>
      </c>
      <c r="C17" s="20" t="s">
        <v>32</v>
      </c>
      <c r="D17" s="46">
        <v>31546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31546</v>
      </c>
      <c r="O17" s="47">
        <f t="shared" si="2"/>
        <v>2.0374604404831107</v>
      </c>
      <c r="P17" s="9"/>
    </row>
    <row r="18" spans="1:16">
      <c r="A18" s="12"/>
      <c r="B18" s="44">
        <v>529</v>
      </c>
      <c r="C18" s="20" t="s">
        <v>33</v>
      </c>
      <c r="D18" s="46">
        <v>0</v>
      </c>
      <c r="E18" s="46">
        <v>392555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392555</v>
      </c>
      <c r="O18" s="47">
        <f t="shared" si="2"/>
        <v>25.353936575599043</v>
      </c>
      <c r="P18" s="9"/>
    </row>
    <row r="19" spans="1:16" ht="15.75">
      <c r="A19" s="28" t="s">
        <v>34</v>
      </c>
      <c r="B19" s="29"/>
      <c r="C19" s="30"/>
      <c r="D19" s="31">
        <f t="shared" ref="D19:M19" si="4">SUM(D20:D22)</f>
        <v>130493</v>
      </c>
      <c r="E19" s="31">
        <f t="shared" si="4"/>
        <v>892261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0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1022754</v>
      </c>
      <c r="O19" s="43">
        <f t="shared" si="2"/>
        <v>66.05657818252277</v>
      </c>
      <c r="P19" s="10"/>
    </row>
    <row r="20" spans="1:16">
      <c r="A20" s="12"/>
      <c r="B20" s="44">
        <v>534</v>
      </c>
      <c r="C20" s="20" t="s">
        <v>35</v>
      </c>
      <c r="D20" s="46">
        <v>0</v>
      </c>
      <c r="E20" s="46">
        <v>892261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892261</v>
      </c>
      <c r="O20" s="47">
        <f t="shared" si="2"/>
        <v>57.628431182587356</v>
      </c>
      <c r="P20" s="9"/>
    </row>
    <row r="21" spans="1:16">
      <c r="A21" s="12"/>
      <c r="B21" s="44">
        <v>537</v>
      </c>
      <c r="C21" s="20" t="s">
        <v>36</v>
      </c>
      <c r="D21" s="46">
        <v>127263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127263</v>
      </c>
      <c r="O21" s="47">
        <f t="shared" si="2"/>
        <v>8.219531098624298</v>
      </c>
      <c r="P21" s="9"/>
    </row>
    <row r="22" spans="1:16">
      <c r="A22" s="12"/>
      <c r="B22" s="44">
        <v>539</v>
      </c>
      <c r="C22" s="20" t="s">
        <v>37</v>
      </c>
      <c r="D22" s="46">
        <v>3230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3230</v>
      </c>
      <c r="O22" s="47">
        <f t="shared" si="2"/>
        <v>0.2086159013111154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SUM(D24:D25)</f>
        <v>377713</v>
      </c>
      <c r="E23" s="31">
        <f t="shared" si="5"/>
        <v>2838241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31">
        <f t="shared" ref="N23:N29" si="6">SUM(D23:M23)</f>
        <v>3215954</v>
      </c>
      <c r="O23" s="43">
        <f t="shared" si="2"/>
        <v>207.70871278176065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2838241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2838241</v>
      </c>
      <c r="O24" s="47">
        <f t="shared" si="2"/>
        <v>183.31337596073112</v>
      </c>
      <c r="P24" s="9"/>
    </row>
    <row r="25" spans="1:16">
      <c r="A25" s="12"/>
      <c r="B25" s="44">
        <v>544</v>
      </c>
      <c r="C25" s="20" t="s">
        <v>102</v>
      </c>
      <c r="D25" s="46">
        <v>377713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377713</v>
      </c>
      <c r="O25" s="47">
        <f t="shared" si="2"/>
        <v>24.395336821029517</v>
      </c>
      <c r="P25" s="9"/>
    </row>
    <row r="26" spans="1:16" ht="15.75">
      <c r="A26" s="28" t="s">
        <v>40</v>
      </c>
      <c r="B26" s="29"/>
      <c r="C26" s="30"/>
      <c r="D26" s="31">
        <f t="shared" ref="D26:M26" si="7">SUM(D27:D28)</f>
        <v>88037</v>
      </c>
      <c r="E26" s="31">
        <f t="shared" si="7"/>
        <v>42817</v>
      </c>
      <c r="F26" s="31">
        <f t="shared" si="7"/>
        <v>0</v>
      </c>
      <c r="G26" s="31">
        <f t="shared" si="7"/>
        <v>0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si="6"/>
        <v>130854</v>
      </c>
      <c r="O26" s="43">
        <f t="shared" si="2"/>
        <v>8.4514628947878325</v>
      </c>
      <c r="P26" s="10"/>
    </row>
    <row r="27" spans="1:16">
      <c r="A27" s="13"/>
      <c r="B27" s="45">
        <v>554</v>
      </c>
      <c r="C27" s="21" t="s">
        <v>41</v>
      </c>
      <c r="D27" s="46">
        <v>0</v>
      </c>
      <c r="E27" s="46">
        <v>21255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21255</v>
      </c>
      <c r="O27" s="47">
        <f t="shared" si="2"/>
        <v>1.3727959697732997</v>
      </c>
      <c r="P27" s="9"/>
    </row>
    <row r="28" spans="1:16">
      <c r="A28" s="13"/>
      <c r="B28" s="45">
        <v>559</v>
      </c>
      <c r="C28" s="21" t="s">
        <v>42</v>
      </c>
      <c r="D28" s="46">
        <v>88037</v>
      </c>
      <c r="E28" s="46">
        <v>21562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109599</v>
      </c>
      <c r="O28" s="47">
        <f t="shared" si="2"/>
        <v>7.0786669250145318</v>
      </c>
      <c r="P28" s="9"/>
    </row>
    <row r="29" spans="1:16" ht="15.75">
      <c r="A29" s="28" t="s">
        <v>43</v>
      </c>
      <c r="B29" s="29"/>
      <c r="C29" s="30"/>
      <c r="D29" s="31">
        <f>SUM(D30:D31)</f>
        <v>283352</v>
      </c>
      <c r="E29" s="31">
        <f t="shared" ref="E29:M29" si="8">SUM(E30:E31)</f>
        <v>0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6"/>
        <v>283352</v>
      </c>
      <c r="O29" s="43">
        <f t="shared" si="2"/>
        <v>18.300846089259188</v>
      </c>
      <c r="P29" s="10"/>
    </row>
    <row r="30" spans="1:16" ht="15" customHeight="1">
      <c r="A30" s="12"/>
      <c r="B30" s="44">
        <v>563</v>
      </c>
      <c r="C30" s="20" t="s">
        <v>45</v>
      </c>
      <c r="D30" s="46">
        <v>45000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>SUM(D30:M30)</f>
        <v>45000</v>
      </c>
      <c r="O30" s="47">
        <f t="shared" si="2"/>
        <v>2.9064134857585739</v>
      </c>
      <c r="P30" s="10"/>
    </row>
    <row r="31" spans="1:16">
      <c r="A31" s="12"/>
      <c r="B31" s="44">
        <v>569</v>
      </c>
      <c r="C31" s="20" t="s">
        <v>46</v>
      </c>
      <c r="D31" s="46">
        <v>238352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6" si="9">SUM(D31:M31)</f>
        <v>238352</v>
      </c>
      <c r="O31" s="47">
        <f t="shared" si="2"/>
        <v>15.394432603500613</v>
      </c>
      <c r="P31" s="9"/>
    </row>
    <row r="32" spans="1:16" ht="15.75">
      <c r="A32" s="28" t="s">
        <v>47</v>
      </c>
      <c r="B32" s="29"/>
      <c r="C32" s="30"/>
      <c r="D32" s="31">
        <f t="shared" ref="D32:M32" si="10">SUM(D33:D34)</f>
        <v>33286</v>
      </c>
      <c r="E32" s="31">
        <f t="shared" si="10"/>
        <v>229084</v>
      </c>
      <c r="F32" s="31">
        <f t="shared" si="10"/>
        <v>0</v>
      </c>
      <c r="G32" s="31">
        <f t="shared" si="10"/>
        <v>0</v>
      </c>
      <c r="H32" s="31">
        <f t="shared" si="10"/>
        <v>0</v>
      </c>
      <c r="I32" s="31">
        <f t="shared" si="10"/>
        <v>0</v>
      </c>
      <c r="J32" s="31">
        <f t="shared" si="10"/>
        <v>0</v>
      </c>
      <c r="K32" s="31">
        <f t="shared" si="10"/>
        <v>0</v>
      </c>
      <c r="L32" s="31">
        <f t="shared" si="10"/>
        <v>0</v>
      </c>
      <c r="M32" s="31">
        <f t="shared" si="10"/>
        <v>0</v>
      </c>
      <c r="N32" s="31">
        <f t="shared" si="9"/>
        <v>262370</v>
      </c>
      <c r="O32" s="43">
        <f t="shared" si="2"/>
        <v>16.94568236129949</v>
      </c>
      <c r="P32" s="9"/>
    </row>
    <row r="33" spans="1:16">
      <c r="A33" s="12"/>
      <c r="B33" s="44">
        <v>571</v>
      </c>
      <c r="C33" s="20" t="s">
        <v>48</v>
      </c>
      <c r="D33" s="46">
        <v>0</v>
      </c>
      <c r="E33" s="46">
        <v>229084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9"/>
        <v>229084</v>
      </c>
      <c r="O33" s="47">
        <f t="shared" si="2"/>
        <v>14.795840599367049</v>
      </c>
      <c r="P33" s="9"/>
    </row>
    <row r="34" spans="1:16">
      <c r="A34" s="12"/>
      <c r="B34" s="44">
        <v>572</v>
      </c>
      <c r="C34" s="20" t="s">
        <v>49</v>
      </c>
      <c r="D34" s="46">
        <v>33286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9"/>
        <v>33286</v>
      </c>
      <c r="O34" s="47">
        <f t="shared" si="2"/>
        <v>2.1498417619324419</v>
      </c>
      <c r="P34" s="9"/>
    </row>
    <row r="35" spans="1:16" ht="15.75">
      <c r="A35" s="28" t="s">
        <v>71</v>
      </c>
      <c r="B35" s="29"/>
      <c r="C35" s="30"/>
      <c r="D35" s="31">
        <f t="shared" ref="D35:M35" si="11">SUM(D36:D37)</f>
        <v>751938</v>
      </c>
      <c r="E35" s="31">
        <f t="shared" si="11"/>
        <v>370153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9"/>
        <v>1122091</v>
      </c>
      <c r="O35" s="43">
        <f t="shared" si="2"/>
        <v>72.472453658851649</v>
      </c>
      <c r="P35" s="9"/>
    </row>
    <row r="36" spans="1:16">
      <c r="A36" s="12"/>
      <c r="B36" s="44">
        <v>581</v>
      </c>
      <c r="C36" s="20" t="s">
        <v>50</v>
      </c>
      <c r="D36" s="46">
        <v>751784</v>
      </c>
      <c r="E36" s="46">
        <v>370153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1121937</v>
      </c>
      <c r="O36" s="47">
        <f t="shared" si="2"/>
        <v>72.462507266033711</v>
      </c>
      <c r="P36" s="9"/>
    </row>
    <row r="37" spans="1:16">
      <c r="A37" s="12"/>
      <c r="B37" s="44">
        <v>588</v>
      </c>
      <c r="C37" s="20" t="s">
        <v>82</v>
      </c>
      <c r="D37" s="46">
        <v>154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2">SUM(D37:M37)</f>
        <v>154</v>
      </c>
      <c r="O37" s="47">
        <f t="shared" ref="O37:O56" si="13">(N37/O$58)</f>
        <v>9.9463928179293424E-3</v>
      </c>
      <c r="P37" s="9"/>
    </row>
    <row r="38" spans="1:16" ht="15.75">
      <c r="A38" s="28" t="s">
        <v>53</v>
      </c>
      <c r="B38" s="29"/>
      <c r="C38" s="30"/>
      <c r="D38" s="31">
        <f t="shared" ref="D38:M38" si="14">SUM(D39:D55)</f>
        <v>717689</v>
      </c>
      <c r="E38" s="31">
        <f t="shared" si="14"/>
        <v>4845</v>
      </c>
      <c r="F38" s="31">
        <f t="shared" si="14"/>
        <v>0</v>
      </c>
      <c r="G38" s="31">
        <f t="shared" si="14"/>
        <v>0</v>
      </c>
      <c r="H38" s="31">
        <f t="shared" si="14"/>
        <v>0</v>
      </c>
      <c r="I38" s="31">
        <f t="shared" si="14"/>
        <v>0</v>
      </c>
      <c r="J38" s="31">
        <f t="shared" si="14"/>
        <v>0</v>
      </c>
      <c r="K38" s="31">
        <f t="shared" si="14"/>
        <v>0</v>
      </c>
      <c r="L38" s="31">
        <f t="shared" si="14"/>
        <v>0</v>
      </c>
      <c r="M38" s="31">
        <f t="shared" si="14"/>
        <v>0</v>
      </c>
      <c r="N38" s="31">
        <f>SUM(D38:M38)</f>
        <v>722534</v>
      </c>
      <c r="O38" s="43">
        <f t="shared" si="13"/>
        <v>46.666279144868568</v>
      </c>
      <c r="P38" s="9"/>
    </row>
    <row r="39" spans="1:16">
      <c r="A39" s="12"/>
      <c r="B39" s="44">
        <v>601</v>
      </c>
      <c r="C39" s="20" t="s">
        <v>54</v>
      </c>
      <c r="D39" s="46">
        <v>183004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183004</v>
      </c>
      <c r="O39" s="47">
        <f t="shared" si="13"/>
        <v>11.819673189950269</v>
      </c>
      <c r="P39" s="9"/>
    </row>
    <row r="40" spans="1:16">
      <c r="A40" s="12"/>
      <c r="B40" s="44">
        <v>602</v>
      </c>
      <c r="C40" s="20" t="s">
        <v>55</v>
      </c>
      <c r="D40" s="46">
        <v>15211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15211</v>
      </c>
      <c r="O40" s="47">
        <f t="shared" si="13"/>
        <v>0.98243234515274813</v>
      </c>
      <c r="P40" s="9"/>
    </row>
    <row r="41" spans="1:16">
      <c r="A41" s="12"/>
      <c r="B41" s="44">
        <v>603</v>
      </c>
      <c r="C41" s="20" t="s">
        <v>56</v>
      </c>
      <c r="D41" s="46">
        <v>2183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2183</v>
      </c>
      <c r="O41" s="47">
        <f t="shared" si="13"/>
        <v>0.14099334754246592</v>
      </c>
      <c r="P41" s="9"/>
    </row>
    <row r="42" spans="1:16">
      <c r="A42" s="12"/>
      <c r="B42" s="44">
        <v>604</v>
      </c>
      <c r="C42" s="20" t="s">
        <v>78</v>
      </c>
      <c r="D42" s="46">
        <v>4444</v>
      </c>
      <c r="E42" s="46">
        <v>2591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7035</v>
      </c>
      <c r="O42" s="47">
        <f t="shared" si="13"/>
        <v>0.4543693082735904</v>
      </c>
      <c r="P42" s="9"/>
    </row>
    <row r="43" spans="1:16">
      <c r="A43" s="12"/>
      <c r="B43" s="44">
        <v>605</v>
      </c>
      <c r="C43" s="20" t="s">
        <v>57</v>
      </c>
      <c r="D43" s="46">
        <v>10261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10261</v>
      </c>
      <c r="O43" s="47">
        <f t="shared" si="13"/>
        <v>0.66272686171930506</v>
      </c>
      <c r="P43" s="9"/>
    </row>
    <row r="44" spans="1:16">
      <c r="A44" s="12"/>
      <c r="B44" s="44">
        <v>608</v>
      </c>
      <c r="C44" s="20" t="s">
        <v>58</v>
      </c>
      <c r="D44" s="46">
        <v>8162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8162</v>
      </c>
      <c r="O44" s="47">
        <f t="shared" si="13"/>
        <v>0.5271588193502551</v>
      </c>
      <c r="P44" s="9"/>
    </row>
    <row r="45" spans="1:16">
      <c r="A45" s="12"/>
      <c r="B45" s="44">
        <v>614</v>
      </c>
      <c r="C45" s="20" t="s">
        <v>60</v>
      </c>
      <c r="D45" s="46">
        <v>60470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2" si="15">SUM(D45:M45)</f>
        <v>60470</v>
      </c>
      <c r="O45" s="47">
        <f t="shared" si="13"/>
        <v>3.9055738551960215</v>
      </c>
      <c r="P45" s="9"/>
    </row>
    <row r="46" spans="1:16">
      <c r="A46" s="12"/>
      <c r="B46" s="44">
        <v>634</v>
      </c>
      <c r="C46" s="20" t="s">
        <v>94</v>
      </c>
      <c r="D46" s="46">
        <v>40193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40193</v>
      </c>
      <c r="O46" s="47">
        <f t="shared" si="13"/>
        <v>2.5959439385132081</v>
      </c>
      <c r="P46" s="9"/>
    </row>
    <row r="47" spans="1:16">
      <c r="A47" s="12"/>
      <c r="B47" s="44">
        <v>654</v>
      </c>
      <c r="C47" s="20" t="s">
        <v>106</v>
      </c>
      <c r="D47" s="46">
        <v>88107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88107</v>
      </c>
      <c r="O47" s="47">
        <f t="shared" si="13"/>
        <v>5.6905638442162374</v>
      </c>
      <c r="P47" s="9"/>
    </row>
    <row r="48" spans="1:16">
      <c r="A48" s="12"/>
      <c r="B48" s="44">
        <v>674</v>
      </c>
      <c r="C48" s="20" t="s">
        <v>84</v>
      </c>
      <c r="D48" s="46">
        <v>26601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26601</v>
      </c>
      <c r="O48" s="47">
        <f t="shared" si="13"/>
        <v>1.7180778918814184</v>
      </c>
      <c r="P48" s="9"/>
    </row>
    <row r="49" spans="1:119">
      <c r="A49" s="12"/>
      <c r="B49" s="44">
        <v>694</v>
      </c>
      <c r="C49" s="20" t="s">
        <v>85</v>
      </c>
      <c r="D49" s="46">
        <v>7311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7311</v>
      </c>
      <c r="O49" s="47">
        <f t="shared" si="13"/>
        <v>0.47219531098624296</v>
      </c>
      <c r="P49" s="9"/>
    </row>
    <row r="50" spans="1:119">
      <c r="A50" s="12"/>
      <c r="B50" s="44">
        <v>712</v>
      </c>
      <c r="C50" s="20" t="s">
        <v>107</v>
      </c>
      <c r="D50" s="46">
        <v>117698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117698</v>
      </c>
      <c r="O50" s="47">
        <f t="shared" si="13"/>
        <v>7.6017567654847253</v>
      </c>
      <c r="P50" s="9"/>
    </row>
    <row r="51" spans="1:119">
      <c r="A51" s="12"/>
      <c r="B51" s="44">
        <v>713</v>
      </c>
      <c r="C51" s="20" t="s">
        <v>108</v>
      </c>
      <c r="D51" s="46">
        <v>17276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17276</v>
      </c>
      <c r="O51" s="47">
        <f t="shared" si="13"/>
        <v>1.1158044306658916</v>
      </c>
      <c r="P51" s="9"/>
    </row>
    <row r="52" spans="1:119">
      <c r="A52" s="12"/>
      <c r="B52" s="44">
        <v>714</v>
      </c>
      <c r="C52" s="20" t="s">
        <v>109</v>
      </c>
      <c r="D52" s="46">
        <v>0</v>
      </c>
      <c r="E52" s="46">
        <v>2254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2254</v>
      </c>
      <c r="O52" s="47">
        <f t="shared" si="13"/>
        <v>0.14557902215332946</v>
      </c>
      <c r="P52" s="9"/>
    </row>
    <row r="53" spans="1:119">
      <c r="A53" s="12"/>
      <c r="B53" s="44">
        <v>724</v>
      </c>
      <c r="C53" s="20" t="s">
        <v>95</v>
      </c>
      <c r="D53" s="46">
        <v>51622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51622</v>
      </c>
      <c r="O53" s="47">
        <f t="shared" si="13"/>
        <v>3.3341083769295357</v>
      </c>
      <c r="P53" s="9"/>
    </row>
    <row r="54" spans="1:119">
      <c r="A54" s="12"/>
      <c r="B54" s="44">
        <v>744</v>
      </c>
      <c r="C54" s="20" t="s">
        <v>96</v>
      </c>
      <c r="D54" s="46">
        <v>43783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43783</v>
      </c>
      <c r="O54" s="47">
        <f t="shared" si="13"/>
        <v>2.827811147710392</v>
      </c>
      <c r="P54" s="9"/>
    </row>
    <row r="55" spans="1:119" ht="15.75" thickBot="1">
      <c r="A55" s="12"/>
      <c r="B55" s="44">
        <v>764</v>
      </c>
      <c r="C55" s="20" t="s">
        <v>86</v>
      </c>
      <c r="D55" s="46">
        <v>41363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41363</v>
      </c>
      <c r="O55" s="47">
        <f t="shared" si="13"/>
        <v>2.6715106891429308</v>
      </c>
      <c r="P55" s="9"/>
    </row>
    <row r="56" spans="1:119" ht="16.5" thickBot="1">
      <c r="A56" s="14" t="s">
        <v>10</v>
      </c>
      <c r="B56" s="23"/>
      <c r="C56" s="22"/>
      <c r="D56" s="15">
        <f t="shared" ref="D56:M56" si="16">SUM(D5,D12,D19,D23,D26,D29,D32,D35,D38)</f>
        <v>6752922</v>
      </c>
      <c r="E56" s="15">
        <f t="shared" si="16"/>
        <v>6379366</v>
      </c>
      <c r="F56" s="15">
        <f t="shared" si="16"/>
        <v>0</v>
      </c>
      <c r="G56" s="15">
        <f t="shared" si="16"/>
        <v>0</v>
      </c>
      <c r="H56" s="15">
        <f t="shared" si="16"/>
        <v>0</v>
      </c>
      <c r="I56" s="15">
        <f t="shared" si="16"/>
        <v>0</v>
      </c>
      <c r="J56" s="15">
        <f t="shared" si="16"/>
        <v>0</v>
      </c>
      <c r="K56" s="15">
        <f t="shared" si="16"/>
        <v>0</v>
      </c>
      <c r="L56" s="15">
        <f t="shared" si="16"/>
        <v>0</v>
      </c>
      <c r="M56" s="15">
        <f t="shared" si="16"/>
        <v>0</v>
      </c>
      <c r="N56" s="15">
        <f>SUM(D56:M56)</f>
        <v>13132288</v>
      </c>
      <c r="O56" s="37">
        <f t="shared" si="13"/>
        <v>848.17464315701091</v>
      </c>
      <c r="P56" s="6"/>
      <c r="Q56" s="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</row>
    <row r="57" spans="1:119">
      <c r="A57" s="16"/>
      <c r="B57" s="18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9"/>
    </row>
    <row r="58" spans="1:119">
      <c r="A58" s="38"/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118" t="s">
        <v>110</v>
      </c>
      <c r="M58" s="118"/>
      <c r="N58" s="118"/>
      <c r="O58" s="41">
        <v>15483</v>
      </c>
    </row>
    <row r="59" spans="1:119">
      <c r="A59" s="119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7"/>
    </row>
    <row r="60" spans="1:119" ht="15.75" customHeight="1" thickBot="1">
      <c r="A60" s="120" t="s">
        <v>88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100"/>
    </row>
  </sheetData>
  <mergeCells count="10">
    <mergeCell ref="L58:N58"/>
    <mergeCell ref="A59:O59"/>
    <mergeCell ref="A60:O6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2135119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2135119</v>
      </c>
      <c r="O5" s="32">
        <f t="shared" ref="O5:O36" si="2">(N5/O$62)</f>
        <v>137.66079948420375</v>
      </c>
      <c r="P5" s="6"/>
    </row>
    <row r="6" spans="1:133">
      <c r="A6" s="12"/>
      <c r="B6" s="44">
        <v>511</v>
      </c>
      <c r="C6" s="20" t="s">
        <v>20</v>
      </c>
      <c r="D6" s="46">
        <v>434862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434862</v>
      </c>
      <c r="O6" s="47">
        <f t="shared" si="2"/>
        <v>28.03752417794971</v>
      </c>
      <c r="P6" s="9"/>
    </row>
    <row r="7" spans="1:133">
      <c r="A7" s="12"/>
      <c r="B7" s="44">
        <v>513</v>
      </c>
      <c r="C7" s="20" t="s">
        <v>22</v>
      </c>
      <c r="D7" s="46">
        <v>307377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307377</v>
      </c>
      <c r="O7" s="47">
        <f t="shared" si="2"/>
        <v>19.817988394584138</v>
      </c>
      <c r="P7" s="9"/>
    </row>
    <row r="8" spans="1:133">
      <c r="A8" s="12"/>
      <c r="B8" s="44">
        <v>514</v>
      </c>
      <c r="C8" s="20" t="s">
        <v>23</v>
      </c>
      <c r="D8" s="46">
        <v>19478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19478</v>
      </c>
      <c r="O8" s="47">
        <f t="shared" si="2"/>
        <v>1.2558349451966473</v>
      </c>
      <c r="P8" s="9"/>
    </row>
    <row r="9" spans="1:133">
      <c r="A9" s="12"/>
      <c r="B9" s="44">
        <v>515</v>
      </c>
      <c r="C9" s="20" t="s">
        <v>24</v>
      </c>
      <c r="D9" s="46">
        <v>8456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8456</v>
      </c>
      <c r="O9" s="47">
        <f t="shared" si="2"/>
        <v>0.54519664732430695</v>
      </c>
      <c r="P9" s="9"/>
    </row>
    <row r="10" spans="1:133">
      <c r="A10" s="12"/>
      <c r="B10" s="44">
        <v>517</v>
      </c>
      <c r="C10" s="20" t="s">
        <v>25</v>
      </c>
      <c r="D10" s="46">
        <v>208162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208162</v>
      </c>
      <c r="O10" s="47">
        <f t="shared" si="2"/>
        <v>13.421147646679561</v>
      </c>
      <c r="P10" s="9"/>
    </row>
    <row r="11" spans="1:133">
      <c r="A11" s="12"/>
      <c r="B11" s="44">
        <v>519</v>
      </c>
      <c r="C11" s="20" t="s">
        <v>26</v>
      </c>
      <c r="D11" s="46">
        <v>1156784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1156784</v>
      </c>
      <c r="O11" s="47">
        <f t="shared" si="2"/>
        <v>74.583107672469382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SUM(D13:D19)</f>
        <v>2243938</v>
      </c>
      <c r="E12" s="31">
        <f t="shared" si="3"/>
        <v>2030225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4274163</v>
      </c>
      <c r="O12" s="43">
        <f t="shared" si="2"/>
        <v>275.57466150870408</v>
      </c>
      <c r="P12" s="10"/>
    </row>
    <row r="13" spans="1:133">
      <c r="A13" s="12"/>
      <c r="B13" s="44">
        <v>521</v>
      </c>
      <c r="C13" s="20" t="s">
        <v>28</v>
      </c>
      <c r="D13" s="46">
        <v>1451304</v>
      </c>
      <c r="E13" s="46">
        <v>6425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1457729</v>
      </c>
      <c r="O13" s="47">
        <f t="shared" si="2"/>
        <v>93.986395873629917</v>
      </c>
      <c r="P13" s="9"/>
    </row>
    <row r="14" spans="1:133">
      <c r="A14" s="12"/>
      <c r="B14" s="44">
        <v>522</v>
      </c>
      <c r="C14" s="20" t="s">
        <v>29</v>
      </c>
      <c r="D14" s="46">
        <v>150340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150340</v>
      </c>
      <c r="O14" s="47">
        <f t="shared" si="2"/>
        <v>9.6931012250161181</v>
      </c>
      <c r="P14" s="9"/>
    </row>
    <row r="15" spans="1:133">
      <c r="A15" s="12"/>
      <c r="B15" s="44">
        <v>523</v>
      </c>
      <c r="C15" s="20" t="s">
        <v>30</v>
      </c>
      <c r="D15" s="46">
        <v>311127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311127</v>
      </c>
      <c r="O15" s="47">
        <f t="shared" si="2"/>
        <v>20.059767891682785</v>
      </c>
      <c r="P15" s="9"/>
    </row>
    <row r="16" spans="1:133">
      <c r="A16" s="12"/>
      <c r="B16" s="44">
        <v>525</v>
      </c>
      <c r="C16" s="20" t="s">
        <v>31</v>
      </c>
      <c r="D16" s="46">
        <v>270898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270898</v>
      </c>
      <c r="O16" s="47">
        <f t="shared" si="2"/>
        <v>17.466021921341071</v>
      </c>
      <c r="P16" s="9"/>
    </row>
    <row r="17" spans="1:16">
      <c r="A17" s="12"/>
      <c r="B17" s="44">
        <v>526</v>
      </c>
      <c r="C17" s="20" t="s">
        <v>76</v>
      </c>
      <c r="D17" s="46">
        <v>0</v>
      </c>
      <c r="E17" s="46">
        <v>1469257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1469257</v>
      </c>
      <c r="O17" s="47">
        <f t="shared" si="2"/>
        <v>94.729658284977432</v>
      </c>
      <c r="P17" s="9"/>
    </row>
    <row r="18" spans="1:16">
      <c r="A18" s="12"/>
      <c r="B18" s="44">
        <v>527</v>
      </c>
      <c r="C18" s="20" t="s">
        <v>32</v>
      </c>
      <c r="D18" s="46">
        <v>30904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30904</v>
      </c>
      <c r="O18" s="47">
        <f t="shared" si="2"/>
        <v>1.992520954223082</v>
      </c>
      <c r="P18" s="9"/>
    </row>
    <row r="19" spans="1:16">
      <c r="A19" s="12"/>
      <c r="B19" s="44">
        <v>529</v>
      </c>
      <c r="C19" s="20" t="s">
        <v>33</v>
      </c>
      <c r="D19" s="46">
        <v>29365</v>
      </c>
      <c r="E19" s="46">
        <v>554543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583908</v>
      </c>
      <c r="O19" s="47">
        <f t="shared" si="2"/>
        <v>37.647195357833652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118508</v>
      </c>
      <c r="E20" s="31">
        <f t="shared" si="5"/>
        <v>1066068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1184576</v>
      </c>
      <c r="O20" s="43">
        <f t="shared" si="2"/>
        <v>76.374983881366859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1066068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1066068</v>
      </c>
      <c r="O21" s="47">
        <f t="shared" si="2"/>
        <v>68.734235976789165</v>
      </c>
      <c r="P21" s="9"/>
    </row>
    <row r="22" spans="1:16">
      <c r="A22" s="12"/>
      <c r="B22" s="44">
        <v>537</v>
      </c>
      <c r="C22" s="20" t="s">
        <v>36</v>
      </c>
      <c r="D22" s="46">
        <v>116774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116774</v>
      </c>
      <c r="O22" s="47">
        <f t="shared" si="2"/>
        <v>7.5289490651192779</v>
      </c>
      <c r="P22" s="9"/>
    </row>
    <row r="23" spans="1:16">
      <c r="A23" s="12"/>
      <c r="B23" s="44">
        <v>539</v>
      </c>
      <c r="C23" s="20" t="s">
        <v>37</v>
      </c>
      <c r="D23" s="46">
        <v>1734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1734</v>
      </c>
      <c r="O23" s="47">
        <f t="shared" si="2"/>
        <v>0.11179883945841393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SUM(D25:D26)</f>
        <v>120329</v>
      </c>
      <c r="E24" s="31">
        <f t="shared" si="6"/>
        <v>1831331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0" si="7">SUM(D24:M24)</f>
        <v>1951660</v>
      </c>
      <c r="O24" s="43">
        <f t="shared" si="2"/>
        <v>125.83236621534493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1831331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1831331</v>
      </c>
      <c r="O25" s="47">
        <f t="shared" si="2"/>
        <v>118.07421018697615</v>
      </c>
      <c r="P25" s="9"/>
    </row>
    <row r="26" spans="1:16">
      <c r="A26" s="12"/>
      <c r="B26" s="44">
        <v>544</v>
      </c>
      <c r="C26" s="20" t="s">
        <v>102</v>
      </c>
      <c r="D26" s="46">
        <v>120329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120329</v>
      </c>
      <c r="O26" s="47">
        <f t="shared" si="2"/>
        <v>7.758156028368794</v>
      </c>
      <c r="P26" s="9"/>
    </row>
    <row r="27" spans="1:16" ht="15.75">
      <c r="A27" s="28" t="s">
        <v>40</v>
      </c>
      <c r="B27" s="29"/>
      <c r="C27" s="30"/>
      <c r="D27" s="31">
        <f t="shared" ref="D27:M27" si="8">SUM(D28:D29)</f>
        <v>101498</v>
      </c>
      <c r="E27" s="31">
        <f t="shared" si="8"/>
        <v>282490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383988</v>
      </c>
      <c r="O27" s="43">
        <f t="shared" si="2"/>
        <v>24.75744680851064</v>
      </c>
      <c r="P27" s="10"/>
    </row>
    <row r="28" spans="1:16">
      <c r="A28" s="13"/>
      <c r="B28" s="45">
        <v>554</v>
      </c>
      <c r="C28" s="21" t="s">
        <v>41</v>
      </c>
      <c r="D28" s="46">
        <v>0</v>
      </c>
      <c r="E28" s="46">
        <v>282490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282490</v>
      </c>
      <c r="O28" s="47">
        <f t="shared" si="2"/>
        <v>18.213410702772403</v>
      </c>
      <c r="P28" s="9"/>
    </row>
    <row r="29" spans="1:16">
      <c r="A29" s="13"/>
      <c r="B29" s="45">
        <v>559</v>
      </c>
      <c r="C29" s="21" t="s">
        <v>42</v>
      </c>
      <c r="D29" s="46">
        <v>101498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101498</v>
      </c>
      <c r="O29" s="47">
        <f t="shared" si="2"/>
        <v>6.5440361057382335</v>
      </c>
      <c r="P29" s="9"/>
    </row>
    <row r="30" spans="1:16" ht="15.75">
      <c r="A30" s="28" t="s">
        <v>43</v>
      </c>
      <c r="B30" s="29"/>
      <c r="C30" s="30"/>
      <c r="D30" s="31">
        <f t="shared" ref="D30:M30" si="9">SUM(D31:D33)</f>
        <v>367782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367782</v>
      </c>
      <c r="O30" s="43">
        <f t="shared" si="2"/>
        <v>23.71257253384913</v>
      </c>
      <c r="P30" s="10"/>
    </row>
    <row r="31" spans="1:16">
      <c r="A31" s="12"/>
      <c r="B31" s="44">
        <v>562</v>
      </c>
      <c r="C31" s="20" t="s">
        <v>44</v>
      </c>
      <c r="D31" s="46">
        <v>42842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6" si="10">SUM(D31:M31)</f>
        <v>42842</v>
      </c>
      <c r="O31" s="47">
        <f t="shared" si="2"/>
        <v>2.7622179239200517</v>
      </c>
      <c r="P31" s="9"/>
    </row>
    <row r="32" spans="1:16">
      <c r="A32" s="12"/>
      <c r="B32" s="44">
        <v>563</v>
      </c>
      <c r="C32" s="20" t="s">
        <v>45</v>
      </c>
      <c r="D32" s="46">
        <v>45000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45000</v>
      </c>
      <c r="O32" s="47">
        <f t="shared" si="2"/>
        <v>2.9013539651837523</v>
      </c>
      <c r="P32" s="9"/>
    </row>
    <row r="33" spans="1:16">
      <c r="A33" s="12"/>
      <c r="B33" s="44">
        <v>569</v>
      </c>
      <c r="C33" s="20" t="s">
        <v>46</v>
      </c>
      <c r="D33" s="46">
        <v>279940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279940</v>
      </c>
      <c r="O33" s="47">
        <f t="shared" si="2"/>
        <v>18.049000644745327</v>
      </c>
      <c r="P33" s="9"/>
    </row>
    <row r="34" spans="1:16" ht="15.75">
      <c r="A34" s="28" t="s">
        <v>47</v>
      </c>
      <c r="B34" s="29"/>
      <c r="C34" s="30"/>
      <c r="D34" s="31">
        <f t="shared" ref="D34:M34" si="11">SUM(D35:D36)</f>
        <v>46706</v>
      </c>
      <c r="E34" s="31">
        <f t="shared" si="11"/>
        <v>183519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230225</v>
      </c>
      <c r="O34" s="43">
        <f t="shared" si="2"/>
        <v>14.843649258542875</v>
      </c>
      <c r="P34" s="9"/>
    </row>
    <row r="35" spans="1:16">
      <c r="A35" s="12"/>
      <c r="B35" s="44">
        <v>571</v>
      </c>
      <c r="C35" s="20" t="s">
        <v>48</v>
      </c>
      <c r="D35" s="46">
        <v>0</v>
      </c>
      <c r="E35" s="46">
        <v>183519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183519</v>
      </c>
      <c r="O35" s="47">
        <f t="shared" si="2"/>
        <v>11.83230174081238</v>
      </c>
      <c r="P35" s="9"/>
    </row>
    <row r="36" spans="1:16">
      <c r="A36" s="12"/>
      <c r="B36" s="44">
        <v>572</v>
      </c>
      <c r="C36" s="20" t="s">
        <v>49</v>
      </c>
      <c r="D36" s="46">
        <v>46706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46706</v>
      </c>
      <c r="O36" s="47">
        <f t="shared" si="2"/>
        <v>3.0113475177304965</v>
      </c>
      <c r="P36" s="9"/>
    </row>
    <row r="37" spans="1:16" ht="15.75">
      <c r="A37" s="28" t="s">
        <v>71</v>
      </c>
      <c r="B37" s="29"/>
      <c r="C37" s="30"/>
      <c r="D37" s="31">
        <f t="shared" ref="D37:M37" si="12">SUM(D38:D40)</f>
        <v>612910</v>
      </c>
      <c r="E37" s="31">
        <f t="shared" si="12"/>
        <v>378545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>SUM(D37:M37)</f>
        <v>991455</v>
      </c>
      <c r="O37" s="43">
        <f t="shared" ref="O37:O60" si="13">(N37/O$62)</f>
        <v>63.923597678916828</v>
      </c>
      <c r="P37" s="9"/>
    </row>
    <row r="38" spans="1:16">
      <c r="A38" s="12"/>
      <c r="B38" s="44">
        <v>581</v>
      </c>
      <c r="C38" s="20" t="s">
        <v>50</v>
      </c>
      <c r="D38" s="46">
        <v>603235</v>
      </c>
      <c r="E38" s="46">
        <v>378545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981780</v>
      </c>
      <c r="O38" s="47">
        <f t="shared" si="13"/>
        <v>63.299806576402318</v>
      </c>
      <c r="P38" s="9"/>
    </row>
    <row r="39" spans="1:16">
      <c r="A39" s="12"/>
      <c r="B39" s="44">
        <v>587</v>
      </c>
      <c r="C39" s="20" t="s">
        <v>52</v>
      </c>
      <c r="D39" s="46">
        <v>9635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4">SUM(D39:M39)</f>
        <v>9635</v>
      </c>
      <c r="O39" s="47">
        <f t="shared" si="13"/>
        <v>0.62121212121212122</v>
      </c>
      <c r="P39" s="9"/>
    </row>
    <row r="40" spans="1:16">
      <c r="A40" s="12"/>
      <c r="B40" s="44">
        <v>590</v>
      </c>
      <c r="C40" s="20" t="s">
        <v>77</v>
      </c>
      <c r="D40" s="46">
        <v>40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4"/>
        <v>40</v>
      </c>
      <c r="O40" s="47">
        <f t="shared" si="13"/>
        <v>2.5789813023855577E-3</v>
      </c>
      <c r="P40" s="9"/>
    </row>
    <row r="41" spans="1:16" ht="15.75">
      <c r="A41" s="28" t="s">
        <v>53</v>
      </c>
      <c r="B41" s="29"/>
      <c r="C41" s="30"/>
      <c r="D41" s="31">
        <f t="shared" ref="D41:M41" si="15">SUM(D42:D59)</f>
        <v>796245</v>
      </c>
      <c r="E41" s="31">
        <f t="shared" si="15"/>
        <v>16135</v>
      </c>
      <c r="F41" s="31">
        <f t="shared" si="15"/>
        <v>0</v>
      </c>
      <c r="G41" s="31">
        <f t="shared" si="15"/>
        <v>0</v>
      </c>
      <c r="H41" s="31">
        <f t="shared" si="15"/>
        <v>0</v>
      </c>
      <c r="I41" s="31">
        <f t="shared" si="15"/>
        <v>0</v>
      </c>
      <c r="J41" s="31">
        <f t="shared" si="15"/>
        <v>0</v>
      </c>
      <c r="K41" s="31">
        <f t="shared" si="15"/>
        <v>0</v>
      </c>
      <c r="L41" s="31">
        <f t="shared" si="15"/>
        <v>0</v>
      </c>
      <c r="M41" s="31">
        <f t="shared" si="15"/>
        <v>0</v>
      </c>
      <c r="N41" s="31">
        <f>SUM(D41:M41)</f>
        <v>812380</v>
      </c>
      <c r="O41" s="43">
        <f t="shared" si="13"/>
        <v>52.377820760799487</v>
      </c>
      <c r="P41" s="9"/>
    </row>
    <row r="42" spans="1:16">
      <c r="A42" s="12"/>
      <c r="B42" s="44">
        <v>601</v>
      </c>
      <c r="C42" s="20" t="s">
        <v>54</v>
      </c>
      <c r="D42" s="46">
        <v>147130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147130</v>
      </c>
      <c r="O42" s="47">
        <f t="shared" si="13"/>
        <v>9.4861379754996769</v>
      </c>
      <c r="P42" s="9"/>
    </row>
    <row r="43" spans="1:16">
      <c r="A43" s="12"/>
      <c r="B43" s="44">
        <v>602</v>
      </c>
      <c r="C43" s="20" t="s">
        <v>55</v>
      </c>
      <c r="D43" s="46">
        <v>13955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13955</v>
      </c>
      <c r="O43" s="47">
        <f t="shared" si="13"/>
        <v>0.89974210186976145</v>
      </c>
      <c r="P43" s="9"/>
    </row>
    <row r="44" spans="1:16">
      <c r="A44" s="12"/>
      <c r="B44" s="44">
        <v>603</v>
      </c>
      <c r="C44" s="20" t="s">
        <v>56</v>
      </c>
      <c r="D44" s="46">
        <v>3776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3776</v>
      </c>
      <c r="O44" s="47">
        <f t="shared" si="13"/>
        <v>0.24345583494519665</v>
      </c>
      <c r="P44" s="9"/>
    </row>
    <row r="45" spans="1:16">
      <c r="A45" s="12"/>
      <c r="B45" s="44">
        <v>604</v>
      </c>
      <c r="C45" s="20" t="s">
        <v>78</v>
      </c>
      <c r="D45" s="46">
        <v>9520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9520</v>
      </c>
      <c r="O45" s="47">
        <f t="shared" si="13"/>
        <v>0.6137975499677627</v>
      </c>
      <c r="P45" s="9"/>
    </row>
    <row r="46" spans="1:16">
      <c r="A46" s="12"/>
      <c r="B46" s="44">
        <v>605</v>
      </c>
      <c r="C46" s="20" t="s">
        <v>57</v>
      </c>
      <c r="D46" s="46">
        <v>10061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10061</v>
      </c>
      <c r="O46" s="47">
        <f t="shared" si="13"/>
        <v>0.64867827208252737</v>
      </c>
      <c r="P46" s="9"/>
    </row>
    <row r="47" spans="1:16">
      <c r="A47" s="12"/>
      <c r="B47" s="44">
        <v>608</v>
      </c>
      <c r="C47" s="20" t="s">
        <v>58</v>
      </c>
      <c r="D47" s="46">
        <v>6988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6988</v>
      </c>
      <c r="O47" s="47">
        <f t="shared" si="13"/>
        <v>0.45054803352675693</v>
      </c>
      <c r="P47" s="9"/>
    </row>
    <row r="48" spans="1:16">
      <c r="A48" s="12"/>
      <c r="B48" s="44">
        <v>614</v>
      </c>
      <c r="C48" s="20" t="s">
        <v>60</v>
      </c>
      <c r="D48" s="46">
        <v>58575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6">SUM(D48:M48)</f>
        <v>58575</v>
      </c>
      <c r="O48" s="47">
        <f t="shared" si="13"/>
        <v>3.7765957446808511</v>
      </c>
      <c r="P48" s="9"/>
    </row>
    <row r="49" spans="1:119">
      <c r="A49" s="12"/>
      <c r="B49" s="44">
        <v>634</v>
      </c>
      <c r="C49" s="20" t="s">
        <v>94</v>
      </c>
      <c r="D49" s="46">
        <v>55236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55236</v>
      </c>
      <c r="O49" s="47">
        <f t="shared" si="13"/>
        <v>3.5613152804642167</v>
      </c>
      <c r="P49" s="9"/>
    </row>
    <row r="50" spans="1:119">
      <c r="A50" s="12"/>
      <c r="B50" s="44">
        <v>654</v>
      </c>
      <c r="C50" s="20" t="s">
        <v>83</v>
      </c>
      <c r="D50" s="46">
        <v>105656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105656</v>
      </c>
      <c r="O50" s="47">
        <f t="shared" si="13"/>
        <v>6.8121212121212125</v>
      </c>
      <c r="P50" s="9"/>
    </row>
    <row r="51" spans="1:119">
      <c r="A51" s="12"/>
      <c r="B51" s="44">
        <v>674</v>
      </c>
      <c r="C51" s="20" t="s">
        <v>84</v>
      </c>
      <c r="D51" s="46">
        <v>47657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47657</v>
      </c>
      <c r="O51" s="47">
        <f t="shared" si="13"/>
        <v>3.0726627981947132</v>
      </c>
      <c r="P51" s="9"/>
    </row>
    <row r="52" spans="1:119">
      <c r="A52" s="12"/>
      <c r="B52" s="44">
        <v>694</v>
      </c>
      <c r="C52" s="20" t="s">
        <v>85</v>
      </c>
      <c r="D52" s="46">
        <v>5922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5922</v>
      </c>
      <c r="O52" s="47">
        <f t="shared" si="13"/>
        <v>0.38181818181818183</v>
      </c>
      <c r="P52" s="9"/>
    </row>
    <row r="53" spans="1:119">
      <c r="A53" s="12"/>
      <c r="B53" s="44">
        <v>712</v>
      </c>
      <c r="C53" s="20" t="s">
        <v>66</v>
      </c>
      <c r="D53" s="46">
        <v>135265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135265</v>
      </c>
      <c r="O53" s="47">
        <f t="shared" si="13"/>
        <v>8.7211476466795617</v>
      </c>
      <c r="P53" s="9"/>
    </row>
    <row r="54" spans="1:119">
      <c r="A54" s="12"/>
      <c r="B54" s="44">
        <v>713</v>
      </c>
      <c r="C54" s="20" t="s">
        <v>79</v>
      </c>
      <c r="D54" s="46">
        <v>59271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59271</v>
      </c>
      <c r="O54" s="47">
        <f t="shared" si="13"/>
        <v>3.8214700193423599</v>
      </c>
      <c r="P54" s="9"/>
    </row>
    <row r="55" spans="1:119">
      <c r="A55" s="12"/>
      <c r="B55" s="44">
        <v>714</v>
      </c>
      <c r="C55" s="20" t="s">
        <v>67</v>
      </c>
      <c r="D55" s="46">
        <v>0</v>
      </c>
      <c r="E55" s="46">
        <v>2377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2377</v>
      </c>
      <c r="O55" s="47">
        <f t="shared" si="13"/>
        <v>0.15325596389426177</v>
      </c>
      <c r="P55" s="9"/>
    </row>
    <row r="56" spans="1:119">
      <c r="A56" s="12"/>
      <c r="B56" s="44">
        <v>716</v>
      </c>
      <c r="C56" s="20" t="s">
        <v>68</v>
      </c>
      <c r="D56" s="46">
        <v>0</v>
      </c>
      <c r="E56" s="46">
        <v>13758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13758</v>
      </c>
      <c r="O56" s="47">
        <f t="shared" si="13"/>
        <v>0.88704061895551256</v>
      </c>
      <c r="P56" s="9"/>
    </row>
    <row r="57" spans="1:119">
      <c r="A57" s="12"/>
      <c r="B57" s="44">
        <v>724</v>
      </c>
      <c r="C57" s="20" t="s">
        <v>95</v>
      </c>
      <c r="D57" s="46">
        <v>47814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47814</v>
      </c>
      <c r="O57" s="47">
        <f t="shared" si="13"/>
        <v>3.0827852998065763</v>
      </c>
      <c r="P57" s="9"/>
    </row>
    <row r="58" spans="1:119">
      <c r="A58" s="12"/>
      <c r="B58" s="44">
        <v>744</v>
      </c>
      <c r="C58" s="20" t="s">
        <v>96</v>
      </c>
      <c r="D58" s="46">
        <v>65251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65251</v>
      </c>
      <c r="O58" s="47">
        <f t="shared" si="13"/>
        <v>4.2070277240490004</v>
      </c>
      <c r="P58" s="9"/>
    </row>
    <row r="59" spans="1:119" ht="15.75" thickBot="1">
      <c r="A59" s="12"/>
      <c r="B59" s="44">
        <v>764</v>
      </c>
      <c r="C59" s="20" t="s">
        <v>86</v>
      </c>
      <c r="D59" s="46">
        <v>24168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24168</v>
      </c>
      <c r="O59" s="47">
        <f t="shared" si="13"/>
        <v>1.5582205029013541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SUM(D5,D12,D20,D24,D27,D30,D34,D37,D41)</f>
        <v>6543035</v>
      </c>
      <c r="E60" s="15">
        <f t="shared" si="17"/>
        <v>5788313</v>
      </c>
      <c r="F60" s="15">
        <f t="shared" si="17"/>
        <v>0</v>
      </c>
      <c r="G60" s="15">
        <f t="shared" si="17"/>
        <v>0</v>
      </c>
      <c r="H60" s="15">
        <f t="shared" si="17"/>
        <v>0</v>
      </c>
      <c r="I60" s="15">
        <f t="shared" si="17"/>
        <v>0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0</v>
      </c>
      <c r="N60" s="15">
        <f>SUM(D60:M60)</f>
        <v>12331348</v>
      </c>
      <c r="O60" s="37">
        <f t="shared" si="13"/>
        <v>795.05789813023853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103</v>
      </c>
      <c r="M62" s="118"/>
      <c r="N62" s="118"/>
      <c r="O62" s="41">
        <v>15510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88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2290845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7" si="1">SUM(D5:M5)</f>
        <v>2290845</v>
      </c>
      <c r="O5" s="32">
        <f t="shared" ref="O5:O36" si="2">(N5/O$61)</f>
        <v>148.05435274348866</v>
      </c>
      <c r="P5" s="6"/>
    </row>
    <row r="6" spans="1:133">
      <c r="A6" s="12"/>
      <c r="B6" s="44">
        <v>511</v>
      </c>
      <c r="C6" s="20" t="s">
        <v>20</v>
      </c>
      <c r="D6" s="46">
        <v>423759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423759</v>
      </c>
      <c r="O6" s="47">
        <f t="shared" si="2"/>
        <v>27.386996703935889</v>
      </c>
      <c r="P6" s="9"/>
    </row>
    <row r="7" spans="1:133">
      <c r="A7" s="12"/>
      <c r="B7" s="44">
        <v>513</v>
      </c>
      <c r="C7" s="20" t="s">
        <v>22</v>
      </c>
      <c r="D7" s="46">
        <v>290569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290569</v>
      </c>
      <c r="O7" s="47">
        <f t="shared" si="2"/>
        <v>18.779099075809473</v>
      </c>
      <c r="P7" s="9"/>
    </row>
    <row r="8" spans="1:133">
      <c r="A8" s="12"/>
      <c r="B8" s="44">
        <v>514</v>
      </c>
      <c r="C8" s="20" t="s">
        <v>23</v>
      </c>
      <c r="D8" s="46">
        <v>20271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20271</v>
      </c>
      <c r="O8" s="47">
        <f t="shared" si="2"/>
        <v>1.3100885413300589</v>
      </c>
      <c r="P8" s="9"/>
    </row>
    <row r="9" spans="1:133">
      <c r="A9" s="12"/>
      <c r="B9" s="44">
        <v>515</v>
      </c>
      <c r="C9" s="20" t="s">
        <v>24</v>
      </c>
      <c r="D9" s="46">
        <v>8446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8446</v>
      </c>
      <c r="O9" s="47">
        <f t="shared" si="2"/>
        <v>0.5458540683771731</v>
      </c>
      <c r="P9" s="9"/>
    </row>
    <row r="10" spans="1:133">
      <c r="A10" s="12"/>
      <c r="B10" s="44">
        <v>517</v>
      </c>
      <c r="C10" s="20" t="s">
        <v>25</v>
      </c>
      <c r="D10" s="46">
        <v>150903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150903</v>
      </c>
      <c r="O10" s="47">
        <f t="shared" si="2"/>
        <v>9.7526659342079753</v>
      </c>
      <c r="P10" s="9"/>
    </row>
    <row r="11" spans="1:133">
      <c r="A11" s="12"/>
      <c r="B11" s="44">
        <v>519</v>
      </c>
      <c r="C11" s="20" t="s">
        <v>26</v>
      </c>
      <c r="D11" s="46">
        <v>1396897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1396897</v>
      </c>
      <c r="O11" s="47">
        <f t="shared" si="2"/>
        <v>90.279648419828092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SUM(D13:D18)</f>
        <v>2866999</v>
      </c>
      <c r="E12" s="31">
        <f t="shared" si="3"/>
        <v>1884528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4751527</v>
      </c>
      <c r="O12" s="43">
        <f t="shared" si="2"/>
        <v>307.08505137982291</v>
      </c>
      <c r="P12" s="10"/>
    </row>
    <row r="13" spans="1:133">
      <c r="A13" s="12"/>
      <c r="B13" s="44">
        <v>521</v>
      </c>
      <c r="C13" s="20" t="s">
        <v>28</v>
      </c>
      <c r="D13" s="46">
        <v>2344562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2344562</v>
      </c>
      <c r="O13" s="47">
        <f t="shared" si="2"/>
        <v>151.52601305499903</v>
      </c>
      <c r="P13" s="9"/>
    </row>
    <row r="14" spans="1:133">
      <c r="A14" s="12"/>
      <c r="B14" s="44">
        <v>522</v>
      </c>
      <c r="C14" s="20" t="s">
        <v>29</v>
      </c>
      <c r="D14" s="46">
        <v>156070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156070</v>
      </c>
      <c r="O14" s="47">
        <f t="shared" si="2"/>
        <v>10.086602468816649</v>
      </c>
      <c r="P14" s="9"/>
    </row>
    <row r="15" spans="1:133">
      <c r="A15" s="12"/>
      <c r="B15" s="44">
        <v>523</v>
      </c>
      <c r="C15" s="20" t="s">
        <v>30</v>
      </c>
      <c r="D15" s="46">
        <v>340946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340946</v>
      </c>
      <c r="O15" s="47">
        <f t="shared" si="2"/>
        <v>22.034899502358947</v>
      </c>
      <c r="P15" s="9"/>
    </row>
    <row r="16" spans="1:133">
      <c r="A16" s="12"/>
      <c r="B16" s="44">
        <v>526</v>
      </c>
      <c r="C16" s="20" t="s">
        <v>76</v>
      </c>
      <c r="D16" s="46">
        <v>0</v>
      </c>
      <c r="E16" s="46">
        <v>1275963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1275963</v>
      </c>
      <c r="O16" s="47">
        <f t="shared" si="2"/>
        <v>82.463840237833651</v>
      </c>
      <c r="P16" s="9"/>
    </row>
    <row r="17" spans="1:16">
      <c r="A17" s="12"/>
      <c r="B17" s="44">
        <v>527</v>
      </c>
      <c r="C17" s="20" t="s">
        <v>32</v>
      </c>
      <c r="D17" s="46">
        <v>25421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25421</v>
      </c>
      <c r="O17" s="47">
        <f t="shared" si="2"/>
        <v>1.6429263879015059</v>
      </c>
      <c r="P17" s="9"/>
    </row>
    <row r="18" spans="1:16">
      <c r="A18" s="12"/>
      <c r="B18" s="44">
        <v>529</v>
      </c>
      <c r="C18" s="20" t="s">
        <v>33</v>
      </c>
      <c r="D18" s="46">
        <v>0</v>
      </c>
      <c r="E18" s="46">
        <v>608565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608565</v>
      </c>
      <c r="O18" s="47">
        <f t="shared" si="2"/>
        <v>39.330769727913136</v>
      </c>
      <c r="P18" s="9"/>
    </row>
    <row r="19" spans="1:16" ht="15.75">
      <c r="A19" s="28" t="s">
        <v>34</v>
      </c>
      <c r="B19" s="29"/>
      <c r="C19" s="30"/>
      <c r="D19" s="31">
        <f t="shared" ref="D19:M19" si="4">SUM(D20:D22)</f>
        <v>121189</v>
      </c>
      <c r="E19" s="31">
        <f t="shared" si="4"/>
        <v>996188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0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1117377</v>
      </c>
      <c r="O19" s="43">
        <f t="shared" si="2"/>
        <v>72.214631939507527</v>
      </c>
      <c r="P19" s="10"/>
    </row>
    <row r="20" spans="1:16">
      <c r="A20" s="12"/>
      <c r="B20" s="44">
        <v>534</v>
      </c>
      <c r="C20" s="20" t="s">
        <v>35</v>
      </c>
      <c r="D20" s="46">
        <v>0</v>
      </c>
      <c r="E20" s="46">
        <v>996188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996188</v>
      </c>
      <c r="O20" s="47">
        <f t="shared" si="2"/>
        <v>64.382343436954699</v>
      </c>
      <c r="P20" s="9"/>
    </row>
    <row r="21" spans="1:16">
      <c r="A21" s="12"/>
      <c r="B21" s="44">
        <v>537</v>
      </c>
      <c r="C21" s="20" t="s">
        <v>36</v>
      </c>
      <c r="D21" s="46">
        <v>120110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120110</v>
      </c>
      <c r="O21" s="47">
        <f t="shared" si="2"/>
        <v>7.7625541265430105</v>
      </c>
      <c r="P21" s="9"/>
    </row>
    <row r="22" spans="1:16">
      <c r="A22" s="12"/>
      <c r="B22" s="44">
        <v>539</v>
      </c>
      <c r="C22" s="20" t="s">
        <v>37</v>
      </c>
      <c r="D22" s="46">
        <v>1079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1079</v>
      </c>
      <c r="O22" s="47">
        <f t="shared" si="2"/>
        <v>6.9734376009823559E-2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SUM(D24:D24)</f>
        <v>0</v>
      </c>
      <c r="E23" s="31">
        <f t="shared" si="5"/>
        <v>1339305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31">
        <f t="shared" si="1"/>
        <v>1339305</v>
      </c>
      <c r="O23" s="43">
        <f t="shared" si="2"/>
        <v>86.557551864538226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1339305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1"/>
        <v>1339305</v>
      </c>
      <c r="O24" s="47">
        <f t="shared" si="2"/>
        <v>86.557551864538226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SUM(D26:D26)</f>
        <v>102427</v>
      </c>
      <c r="E25" s="31">
        <f t="shared" si="6"/>
        <v>273753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si="1"/>
        <v>376180</v>
      </c>
      <c r="O25" s="43">
        <f t="shared" si="2"/>
        <v>24.312027402572223</v>
      </c>
      <c r="P25" s="10"/>
    </row>
    <row r="26" spans="1:16">
      <c r="A26" s="13"/>
      <c r="B26" s="45">
        <v>559</v>
      </c>
      <c r="C26" s="21" t="s">
        <v>42</v>
      </c>
      <c r="D26" s="46">
        <v>102427</v>
      </c>
      <c r="E26" s="46">
        <v>273753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1"/>
        <v>376180</v>
      </c>
      <c r="O26" s="47">
        <f t="shared" si="2"/>
        <v>24.312027402572223</v>
      </c>
      <c r="P26" s="9"/>
    </row>
    <row r="27" spans="1:16" ht="15.75">
      <c r="A27" s="28" t="s">
        <v>43</v>
      </c>
      <c r="B27" s="29"/>
      <c r="C27" s="30"/>
      <c r="D27" s="31">
        <f t="shared" ref="D27:M27" si="7">SUM(D28:D30)</f>
        <v>431320</v>
      </c>
      <c r="E27" s="31">
        <f t="shared" si="7"/>
        <v>0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si="1"/>
        <v>431320</v>
      </c>
      <c r="O27" s="43">
        <f t="shared" si="2"/>
        <v>27.875654365669231</v>
      </c>
      <c r="P27" s="10"/>
    </row>
    <row r="28" spans="1:16">
      <c r="A28" s="12"/>
      <c r="B28" s="44">
        <v>562</v>
      </c>
      <c r="C28" s="20" t="s">
        <v>44</v>
      </c>
      <c r="D28" s="46">
        <v>27878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ref="N28:N33" si="8">SUM(D28:M28)</f>
        <v>27878</v>
      </c>
      <c r="O28" s="47">
        <f t="shared" si="2"/>
        <v>1.8017191236347185</v>
      </c>
      <c r="P28" s="9"/>
    </row>
    <row r="29" spans="1:16">
      <c r="A29" s="12"/>
      <c r="B29" s="44">
        <v>563</v>
      </c>
      <c r="C29" s="20" t="s">
        <v>45</v>
      </c>
      <c r="D29" s="46">
        <v>43334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43334</v>
      </c>
      <c r="O29" s="47">
        <f t="shared" si="2"/>
        <v>2.8006204355974922</v>
      </c>
      <c r="P29" s="9"/>
    </row>
    <row r="30" spans="1:16">
      <c r="A30" s="12"/>
      <c r="B30" s="44">
        <v>569</v>
      </c>
      <c r="C30" s="20" t="s">
        <v>46</v>
      </c>
      <c r="D30" s="46">
        <v>360108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360108</v>
      </c>
      <c r="O30" s="47">
        <f t="shared" si="2"/>
        <v>23.273314806437018</v>
      </c>
      <c r="P30" s="9"/>
    </row>
    <row r="31" spans="1:16" ht="15.75">
      <c r="A31" s="28" t="s">
        <v>47</v>
      </c>
      <c r="B31" s="29"/>
      <c r="C31" s="30"/>
      <c r="D31" s="31">
        <f t="shared" ref="D31:M31" si="9">SUM(D32:D33)</f>
        <v>33696</v>
      </c>
      <c r="E31" s="31">
        <f t="shared" si="9"/>
        <v>194696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>SUM(D31:M31)</f>
        <v>228392</v>
      </c>
      <c r="O31" s="43">
        <f t="shared" si="2"/>
        <v>14.760679894008918</v>
      </c>
      <c r="P31" s="9"/>
    </row>
    <row r="32" spans="1:16">
      <c r="A32" s="12"/>
      <c r="B32" s="44">
        <v>571</v>
      </c>
      <c r="C32" s="20" t="s">
        <v>48</v>
      </c>
      <c r="D32" s="46">
        <v>0</v>
      </c>
      <c r="E32" s="46">
        <v>194696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194696</v>
      </c>
      <c r="O32" s="47">
        <f t="shared" si="2"/>
        <v>12.582950946810573</v>
      </c>
      <c r="P32" s="9"/>
    </row>
    <row r="33" spans="1:16">
      <c r="A33" s="12"/>
      <c r="B33" s="44">
        <v>572</v>
      </c>
      <c r="C33" s="20" t="s">
        <v>49</v>
      </c>
      <c r="D33" s="46">
        <v>33696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33696</v>
      </c>
      <c r="O33" s="47">
        <f t="shared" si="2"/>
        <v>2.1777289471983456</v>
      </c>
      <c r="P33" s="9"/>
    </row>
    <row r="34" spans="1:16" ht="15.75">
      <c r="A34" s="28" t="s">
        <v>71</v>
      </c>
      <c r="B34" s="29"/>
      <c r="C34" s="30"/>
      <c r="D34" s="31">
        <f t="shared" ref="D34:M34" si="10">SUM(D35:D36)</f>
        <v>684753</v>
      </c>
      <c r="E34" s="31">
        <f t="shared" si="10"/>
        <v>468680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>SUM(D34:M34)</f>
        <v>1153433</v>
      </c>
      <c r="O34" s="43">
        <f t="shared" si="2"/>
        <v>74.544884637756098</v>
      </c>
      <c r="P34" s="9"/>
    </row>
    <row r="35" spans="1:16">
      <c r="A35" s="12"/>
      <c r="B35" s="44">
        <v>581</v>
      </c>
      <c r="C35" s="20" t="s">
        <v>50</v>
      </c>
      <c r="D35" s="46">
        <v>684529</v>
      </c>
      <c r="E35" s="46">
        <v>468680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>SUM(D35:M35)</f>
        <v>1153209</v>
      </c>
      <c r="O35" s="47">
        <f t="shared" si="2"/>
        <v>74.530407807147938</v>
      </c>
      <c r="P35" s="9"/>
    </row>
    <row r="36" spans="1:16">
      <c r="A36" s="12"/>
      <c r="B36" s="44">
        <v>588</v>
      </c>
      <c r="C36" s="20" t="s">
        <v>82</v>
      </c>
      <c r="D36" s="46">
        <v>224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1">SUM(D36:M36)</f>
        <v>224</v>
      </c>
      <c r="O36" s="47">
        <f t="shared" si="2"/>
        <v>1.4476830608156143E-2</v>
      </c>
      <c r="P36" s="9"/>
    </row>
    <row r="37" spans="1:16" ht="15.75">
      <c r="A37" s="28" t="s">
        <v>53</v>
      </c>
      <c r="B37" s="29"/>
      <c r="C37" s="30"/>
      <c r="D37" s="31">
        <f t="shared" ref="D37:M37" si="12">SUM(D38:D58)</f>
        <v>734505</v>
      </c>
      <c r="E37" s="31">
        <f t="shared" si="12"/>
        <v>10687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>SUM(D37:M37)</f>
        <v>745192</v>
      </c>
      <c r="O37" s="43">
        <f t="shared" ref="O37:O59" si="13">(N37/O$61)</f>
        <v>48.160796225683448</v>
      </c>
      <c r="P37" s="9"/>
    </row>
    <row r="38" spans="1:16">
      <c r="A38" s="12"/>
      <c r="B38" s="44">
        <v>601</v>
      </c>
      <c r="C38" s="20" t="s">
        <v>54</v>
      </c>
      <c r="D38" s="46">
        <v>152375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152375</v>
      </c>
      <c r="O38" s="47">
        <f t="shared" si="13"/>
        <v>9.8477993924901437</v>
      </c>
      <c r="P38" s="9"/>
    </row>
    <row r="39" spans="1:16">
      <c r="A39" s="12"/>
      <c r="B39" s="44">
        <v>602</v>
      </c>
      <c r="C39" s="20" t="s">
        <v>55</v>
      </c>
      <c r="D39" s="46">
        <v>14702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14702</v>
      </c>
      <c r="O39" s="47">
        <f t="shared" si="13"/>
        <v>0.95017126607639113</v>
      </c>
      <c r="P39" s="9"/>
    </row>
    <row r="40" spans="1:16">
      <c r="A40" s="12"/>
      <c r="B40" s="44">
        <v>603</v>
      </c>
      <c r="C40" s="20" t="s">
        <v>56</v>
      </c>
      <c r="D40" s="46">
        <v>2301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2301</v>
      </c>
      <c r="O40" s="47">
        <f t="shared" si="13"/>
        <v>0.1487106572739611</v>
      </c>
      <c r="P40" s="9"/>
    </row>
    <row r="41" spans="1:16">
      <c r="A41" s="12"/>
      <c r="B41" s="44">
        <v>604</v>
      </c>
      <c r="C41" s="20" t="s">
        <v>78</v>
      </c>
      <c r="D41" s="46">
        <v>1000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1000</v>
      </c>
      <c r="O41" s="47">
        <f t="shared" si="13"/>
        <v>6.4628708072125632E-2</v>
      </c>
      <c r="P41" s="9"/>
    </row>
    <row r="42" spans="1:16">
      <c r="A42" s="12"/>
      <c r="B42" s="44">
        <v>605</v>
      </c>
      <c r="C42" s="20" t="s">
        <v>57</v>
      </c>
      <c r="D42" s="46">
        <v>12154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12154</v>
      </c>
      <c r="O42" s="47">
        <f t="shared" si="13"/>
        <v>0.78549731790861499</v>
      </c>
      <c r="P42" s="9"/>
    </row>
    <row r="43" spans="1:16">
      <c r="A43" s="12"/>
      <c r="B43" s="44">
        <v>608</v>
      </c>
      <c r="C43" s="20" t="s">
        <v>58</v>
      </c>
      <c r="D43" s="46">
        <v>6127</v>
      </c>
      <c r="E43" s="46">
        <v>471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6598</v>
      </c>
      <c r="O43" s="47">
        <f t="shared" si="13"/>
        <v>0.42642021585988499</v>
      </c>
      <c r="P43" s="9"/>
    </row>
    <row r="44" spans="1:16">
      <c r="A44" s="12"/>
      <c r="B44" s="44">
        <v>611</v>
      </c>
      <c r="C44" s="20" t="s">
        <v>59</v>
      </c>
      <c r="D44" s="46">
        <v>59704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4" si="14">SUM(D44:M44)</f>
        <v>59704</v>
      </c>
      <c r="O44" s="47">
        <f t="shared" si="13"/>
        <v>3.8585923867381893</v>
      </c>
      <c r="P44" s="9"/>
    </row>
    <row r="45" spans="1:16">
      <c r="A45" s="12"/>
      <c r="B45" s="44">
        <v>631</v>
      </c>
      <c r="C45" s="20" t="s">
        <v>61</v>
      </c>
      <c r="D45" s="46">
        <v>52539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52539</v>
      </c>
      <c r="O45" s="47">
        <f t="shared" si="13"/>
        <v>3.3955276934014087</v>
      </c>
      <c r="P45" s="9"/>
    </row>
    <row r="46" spans="1:16">
      <c r="A46" s="12"/>
      <c r="B46" s="44">
        <v>651</v>
      </c>
      <c r="C46" s="20" t="s">
        <v>62</v>
      </c>
      <c r="D46" s="46">
        <v>90922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90922</v>
      </c>
      <c r="O46" s="47">
        <f t="shared" si="13"/>
        <v>5.8761713953338068</v>
      </c>
      <c r="P46" s="9"/>
    </row>
    <row r="47" spans="1:16">
      <c r="A47" s="12"/>
      <c r="B47" s="44">
        <v>654</v>
      </c>
      <c r="C47" s="20" t="s">
        <v>83</v>
      </c>
      <c r="D47" s="46">
        <v>0</v>
      </c>
      <c r="E47" s="46">
        <v>2526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2526</v>
      </c>
      <c r="O47" s="47">
        <f t="shared" si="13"/>
        <v>0.16325211659018937</v>
      </c>
      <c r="P47" s="9"/>
    </row>
    <row r="48" spans="1:16">
      <c r="A48" s="12"/>
      <c r="B48" s="44">
        <v>671</v>
      </c>
      <c r="C48" s="20" t="s">
        <v>64</v>
      </c>
      <c r="D48" s="46">
        <v>42573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42573</v>
      </c>
      <c r="O48" s="47">
        <f t="shared" si="13"/>
        <v>2.751437988754605</v>
      </c>
      <c r="P48" s="9"/>
    </row>
    <row r="49" spans="1:119">
      <c r="A49" s="12"/>
      <c r="B49" s="44">
        <v>674</v>
      </c>
      <c r="C49" s="20" t="s">
        <v>84</v>
      </c>
      <c r="D49" s="46">
        <v>0</v>
      </c>
      <c r="E49" s="46">
        <v>4013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4013</v>
      </c>
      <c r="O49" s="47">
        <f t="shared" si="13"/>
        <v>0.2593550054934402</v>
      </c>
      <c r="P49" s="9"/>
    </row>
    <row r="50" spans="1:119">
      <c r="A50" s="12"/>
      <c r="B50" s="44">
        <v>691</v>
      </c>
      <c r="C50" s="20" t="s">
        <v>65</v>
      </c>
      <c r="D50" s="46">
        <v>5461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5461</v>
      </c>
      <c r="O50" s="47">
        <f t="shared" si="13"/>
        <v>0.35293737478187809</v>
      </c>
      <c r="P50" s="9"/>
    </row>
    <row r="51" spans="1:119">
      <c r="A51" s="12"/>
      <c r="B51" s="44">
        <v>694</v>
      </c>
      <c r="C51" s="20" t="s">
        <v>85</v>
      </c>
      <c r="D51" s="46">
        <v>0</v>
      </c>
      <c r="E51" s="46">
        <v>388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388</v>
      </c>
      <c r="O51" s="47">
        <f t="shared" si="13"/>
        <v>2.5075938731984746E-2</v>
      </c>
      <c r="P51" s="9"/>
    </row>
    <row r="52" spans="1:119">
      <c r="A52" s="12"/>
      <c r="B52" s="44">
        <v>712</v>
      </c>
      <c r="C52" s="20" t="s">
        <v>66</v>
      </c>
      <c r="D52" s="46">
        <v>142614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142614</v>
      </c>
      <c r="O52" s="47">
        <f t="shared" si="13"/>
        <v>9.2169585729981254</v>
      </c>
      <c r="P52" s="9"/>
    </row>
    <row r="53" spans="1:119">
      <c r="A53" s="12"/>
      <c r="B53" s="44">
        <v>713</v>
      </c>
      <c r="C53" s="20" t="s">
        <v>79</v>
      </c>
      <c r="D53" s="46">
        <v>28539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28539</v>
      </c>
      <c r="O53" s="47">
        <f t="shared" si="13"/>
        <v>1.8444386996703936</v>
      </c>
      <c r="P53" s="9"/>
    </row>
    <row r="54" spans="1:119">
      <c r="A54" s="12"/>
      <c r="B54" s="44">
        <v>714</v>
      </c>
      <c r="C54" s="20" t="s">
        <v>67</v>
      </c>
      <c r="D54" s="46">
        <v>0</v>
      </c>
      <c r="E54" s="46">
        <v>2379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2379</v>
      </c>
      <c r="O54" s="47">
        <f t="shared" si="13"/>
        <v>0.15375169650358689</v>
      </c>
      <c r="P54" s="9"/>
    </row>
    <row r="55" spans="1:119">
      <c r="A55" s="12"/>
      <c r="B55" s="44">
        <v>721</v>
      </c>
      <c r="C55" s="20" t="s">
        <v>70</v>
      </c>
      <c r="D55" s="46">
        <v>47421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47421</v>
      </c>
      <c r="O55" s="47">
        <f t="shared" si="13"/>
        <v>3.06475796548827</v>
      </c>
      <c r="P55" s="9"/>
    </row>
    <row r="56" spans="1:119">
      <c r="A56" s="12"/>
      <c r="B56" s="44">
        <v>741</v>
      </c>
      <c r="C56" s="20" t="s">
        <v>72</v>
      </c>
      <c r="D56" s="46">
        <v>63652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63652</v>
      </c>
      <c r="O56" s="47">
        <f t="shared" si="13"/>
        <v>4.113746526206941</v>
      </c>
      <c r="P56" s="9"/>
    </row>
    <row r="57" spans="1:119">
      <c r="A57" s="12"/>
      <c r="B57" s="44">
        <v>761</v>
      </c>
      <c r="C57" s="20" t="s">
        <v>73</v>
      </c>
      <c r="D57" s="46">
        <v>12421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12421</v>
      </c>
      <c r="O57" s="47">
        <f t="shared" si="13"/>
        <v>0.80275318296387255</v>
      </c>
      <c r="P57" s="9"/>
    </row>
    <row r="58" spans="1:119" ht="15.75" thickBot="1">
      <c r="A58" s="12"/>
      <c r="B58" s="44">
        <v>764</v>
      </c>
      <c r="C58" s="20" t="s">
        <v>86</v>
      </c>
      <c r="D58" s="46">
        <v>0</v>
      </c>
      <c r="E58" s="46">
        <v>910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910</v>
      </c>
      <c r="O58" s="47">
        <f t="shared" si="13"/>
        <v>5.8812124345634334E-2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5">SUM(D5,D12,D19,D23,D25,D27,D31,D34,D37)</f>
        <v>7265734</v>
      </c>
      <c r="E59" s="15">
        <f t="shared" si="15"/>
        <v>5167837</v>
      </c>
      <c r="F59" s="15">
        <f t="shared" si="15"/>
        <v>0</v>
      </c>
      <c r="G59" s="15">
        <f t="shared" si="15"/>
        <v>0</v>
      </c>
      <c r="H59" s="15">
        <f t="shared" si="15"/>
        <v>0</v>
      </c>
      <c r="I59" s="15">
        <f t="shared" si="15"/>
        <v>0</v>
      </c>
      <c r="J59" s="15">
        <f t="shared" si="15"/>
        <v>0</v>
      </c>
      <c r="K59" s="15">
        <f t="shared" si="15"/>
        <v>0</v>
      </c>
      <c r="L59" s="15">
        <f t="shared" si="15"/>
        <v>0</v>
      </c>
      <c r="M59" s="15">
        <f t="shared" si="15"/>
        <v>0</v>
      </c>
      <c r="N59" s="15">
        <f>SUM(D59:M59)</f>
        <v>12433571</v>
      </c>
      <c r="O59" s="37">
        <f t="shared" si="13"/>
        <v>803.56563045304722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87</v>
      </c>
      <c r="M61" s="118"/>
      <c r="N61" s="118"/>
      <c r="O61" s="41">
        <v>15473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88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704291</v>
      </c>
      <c r="E5" s="26">
        <f t="shared" si="0"/>
        <v>1249372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1953663</v>
      </c>
      <c r="O5" s="32">
        <f t="shared" ref="O5:O36" si="1">(N5/O$62)</f>
        <v>125.75880270357258</v>
      </c>
      <c r="P5" s="6"/>
    </row>
    <row r="6" spans="1:133">
      <c r="A6" s="12"/>
      <c r="B6" s="44">
        <v>511</v>
      </c>
      <c r="C6" s="20" t="s">
        <v>20</v>
      </c>
      <c r="D6" s="46">
        <v>430609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430609</v>
      </c>
      <c r="O6" s="47">
        <f t="shared" si="1"/>
        <v>27.718635339555842</v>
      </c>
      <c r="P6" s="9"/>
    </row>
    <row r="7" spans="1:133">
      <c r="A7" s="12"/>
      <c r="B7" s="44">
        <v>512</v>
      </c>
      <c r="C7" s="20" t="s">
        <v>21</v>
      </c>
      <c r="D7" s="46">
        <v>0</v>
      </c>
      <c r="E7" s="46">
        <v>92401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92401</v>
      </c>
      <c r="O7" s="47">
        <f t="shared" si="1"/>
        <v>5.9479240424847122</v>
      </c>
      <c r="P7" s="9"/>
    </row>
    <row r="8" spans="1:133">
      <c r="A8" s="12"/>
      <c r="B8" s="44">
        <v>513</v>
      </c>
      <c r="C8" s="20" t="s">
        <v>22</v>
      </c>
      <c r="D8" s="46">
        <v>130662</v>
      </c>
      <c r="E8" s="46">
        <v>143210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273872</v>
      </c>
      <c r="O8" s="47">
        <f t="shared" si="1"/>
        <v>17.629353073704539</v>
      </c>
      <c r="P8" s="9"/>
    </row>
    <row r="9" spans="1:133">
      <c r="A9" s="12"/>
      <c r="B9" s="44">
        <v>514</v>
      </c>
      <c r="C9" s="20" t="s">
        <v>23</v>
      </c>
      <c r="D9" s="46">
        <v>18356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18356</v>
      </c>
      <c r="O9" s="47">
        <f t="shared" si="1"/>
        <v>1.1815899581589959</v>
      </c>
      <c r="P9" s="9"/>
    </row>
    <row r="10" spans="1:133">
      <c r="A10" s="12"/>
      <c r="B10" s="44">
        <v>515</v>
      </c>
      <c r="C10" s="20" t="s">
        <v>24</v>
      </c>
      <c r="D10" s="46">
        <v>10188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10188</v>
      </c>
      <c r="O10" s="47">
        <f t="shared" si="1"/>
        <v>0.65580946250402317</v>
      </c>
      <c r="P10" s="9"/>
    </row>
    <row r="11" spans="1:133">
      <c r="A11" s="12"/>
      <c r="B11" s="44">
        <v>517</v>
      </c>
      <c r="C11" s="20" t="s">
        <v>25</v>
      </c>
      <c r="D11" s="46">
        <v>86452</v>
      </c>
      <c r="E11" s="46">
        <v>22124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108576</v>
      </c>
      <c r="O11" s="47">
        <f t="shared" si="1"/>
        <v>6.9891213389121338</v>
      </c>
      <c r="P11" s="9"/>
    </row>
    <row r="12" spans="1:133">
      <c r="A12" s="12"/>
      <c r="B12" s="44">
        <v>519</v>
      </c>
      <c r="C12" s="20" t="s">
        <v>26</v>
      </c>
      <c r="D12" s="46">
        <v>28024</v>
      </c>
      <c r="E12" s="46">
        <v>991637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1019661</v>
      </c>
      <c r="O12" s="47">
        <f t="shared" si="1"/>
        <v>65.636369488252328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509523</v>
      </c>
      <c r="E13" s="31">
        <f t="shared" si="3"/>
        <v>3765398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4274921</v>
      </c>
      <c r="O13" s="43">
        <f t="shared" si="1"/>
        <v>275.17998068876727</v>
      </c>
      <c r="P13" s="10"/>
    </row>
    <row r="14" spans="1:133">
      <c r="A14" s="12"/>
      <c r="B14" s="44">
        <v>521</v>
      </c>
      <c r="C14" s="20" t="s">
        <v>28</v>
      </c>
      <c r="D14" s="46">
        <v>330460</v>
      </c>
      <c r="E14" s="46">
        <v>1850119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2180579</v>
      </c>
      <c r="O14" s="47">
        <f t="shared" si="1"/>
        <v>140.36556163501771</v>
      </c>
      <c r="P14" s="9"/>
    </row>
    <row r="15" spans="1:133">
      <c r="A15" s="12"/>
      <c r="B15" s="44">
        <v>522</v>
      </c>
      <c r="C15" s="20" t="s">
        <v>29</v>
      </c>
      <c r="D15" s="46">
        <v>146329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146329</v>
      </c>
      <c r="O15" s="47">
        <f t="shared" si="1"/>
        <v>9.4193112327003536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325848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325848</v>
      </c>
      <c r="O16" s="47">
        <f t="shared" si="1"/>
        <v>20.975088509816544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264298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264298</v>
      </c>
      <c r="O17" s="47">
        <f t="shared" si="1"/>
        <v>17.013067267460574</v>
      </c>
      <c r="P17" s="9"/>
    </row>
    <row r="18" spans="1:16">
      <c r="A18" s="12"/>
      <c r="B18" s="44">
        <v>526</v>
      </c>
      <c r="C18" s="20" t="s">
        <v>76</v>
      </c>
      <c r="D18" s="46">
        <v>0</v>
      </c>
      <c r="E18" s="46">
        <v>1164607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1164607</v>
      </c>
      <c r="O18" s="47">
        <f t="shared" si="1"/>
        <v>74.966655938204056</v>
      </c>
      <c r="P18" s="9"/>
    </row>
    <row r="19" spans="1:16">
      <c r="A19" s="12"/>
      <c r="B19" s="44">
        <v>527</v>
      </c>
      <c r="C19" s="20" t="s">
        <v>32</v>
      </c>
      <c r="D19" s="46">
        <v>32734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32734</v>
      </c>
      <c r="O19" s="47">
        <f t="shared" si="1"/>
        <v>2.107112970711297</v>
      </c>
      <c r="P19" s="9"/>
    </row>
    <row r="20" spans="1:16">
      <c r="A20" s="12"/>
      <c r="B20" s="44">
        <v>529</v>
      </c>
      <c r="C20" s="20" t="s">
        <v>33</v>
      </c>
      <c r="D20" s="46">
        <v>0</v>
      </c>
      <c r="E20" s="46">
        <v>160526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160526</v>
      </c>
      <c r="O20" s="47">
        <f t="shared" si="1"/>
        <v>10.333183134856775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SUM(D22:D24)</f>
        <v>108336</v>
      </c>
      <c r="E21" s="31">
        <f t="shared" si="5"/>
        <v>979079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1087415</v>
      </c>
      <c r="O21" s="43">
        <f t="shared" si="1"/>
        <v>69.997747022851627</v>
      </c>
      <c r="P21" s="10"/>
    </row>
    <row r="22" spans="1:16">
      <c r="A22" s="12"/>
      <c r="B22" s="44">
        <v>534</v>
      </c>
      <c r="C22" s="20" t="s">
        <v>35</v>
      </c>
      <c r="D22" s="46">
        <v>0</v>
      </c>
      <c r="E22" s="46">
        <v>979079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979079</v>
      </c>
      <c r="O22" s="47">
        <f t="shared" si="1"/>
        <v>63.024074670099772</v>
      </c>
      <c r="P22" s="9"/>
    </row>
    <row r="23" spans="1:16">
      <c r="A23" s="12"/>
      <c r="B23" s="44">
        <v>537</v>
      </c>
      <c r="C23" s="20" t="s">
        <v>36</v>
      </c>
      <c r="D23" s="46">
        <v>107180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107180</v>
      </c>
      <c r="O23" s="47">
        <f t="shared" si="1"/>
        <v>6.89925973607982</v>
      </c>
      <c r="P23" s="9"/>
    </row>
    <row r="24" spans="1:16">
      <c r="A24" s="12"/>
      <c r="B24" s="44">
        <v>539</v>
      </c>
      <c r="C24" s="20" t="s">
        <v>37</v>
      </c>
      <c r="D24" s="46">
        <v>1156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1156</v>
      </c>
      <c r="O24" s="47">
        <f t="shared" si="1"/>
        <v>7.4412616672030904E-2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SUM(D26:D26)</f>
        <v>0</v>
      </c>
      <c r="E25" s="31">
        <f t="shared" si="6"/>
        <v>4012886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0" si="7">SUM(D25:M25)</f>
        <v>4012886</v>
      </c>
      <c r="O25" s="43">
        <f t="shared" si="1"/>
        <v>258.31258448664306</v>
      </c>
      <c r="P25" s="10"/>
    </row>
    <row r="26" spans="1:16">
      <c r="A26" s="12"/>
      <c r="B26" s="44">
        <v>541</v>
      </c>
      <c r="C26" s="20" t="s">
        <v>39</v>
      </c>
      <c r="D26" s="46">
        <v>0</v>
      </c>
      <c r="E26" s="46">
        <v>4012886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4012886</v>
      </c>
      <c r="O26" s="47">
        <f t="shared" si="1"/>
        <v>258.31258448664306</v>
      </c>
      <c r="P26" s="9"/>
    </row>
    <row r="27" spans="1:16" ht="15.75">
      <c r="A27" s="28" t="s">
        <v>40</v>
      </c>
      <c r="B27" s="29"/>
      <c r="C27" s="30"/>
      <c r="D27" s="31">
        <f t="shared" ref="D27:M27" si="8">SUM(D28:D29)</f>
        <v>6979</v>
      </c>
      <c r="E27" s="31">
        <f t="shared" si="8"/>
        <v>201874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208853</v>
      </c>
      <c r="O27" s="43">
        <f t="shared" si="1"/>
        <v>13.444029610556807</v>
      </c>
      <c r="P27" s="10"/>
    </row>
    <row r="28" spans="1:16">
      <c r="A28" s="13"/>
      <c r="B28" s="45">
        <v>554</v>
      </c>
      <c r="C28" s="21" t="s">
        <v>41</v>
      </c>
      <c r="D28" s="46">
        <v>0</v>
      </c>
      <c r="E28" s="46">
        <v>103850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103850</v>
      </c>
      <c r="O28" s="47">
        <f t="shared" si="1"/>
        <v>6.68490505310589</v>
      </c>
      <c r="P28" s="9"/>
    </row>
    <row r="29" spans="1:16">
      <c r="A29" s="13"/>
      <c r="B29" s="45">
        <v>559</v>
      </c>
      <c r="C29" s="21" t="s">
        <v>42</v>
      </c>
      <c r="D29" s="46">
        <v>6979</v>
      </c>
      <c r="E29" s="46">
        <v>98024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105003</v>
      </c>
      <c r="O29" s="47">
        <f t="shared" si="1"/>
        <v>6.7591245574509173</v>
      </c>
      <c r="P29" s="9"/>
    </row>
    <row r="30" spans="1:16" ht="15.75">
      <c r="A30" s="28" t="s">
        <v>43</v>
      </c>
      <c r="B30" s="29"/>
      <c r="C30" s="30"/>
      <c r="D30" s="31">
        <f t="shared" ref="D30:M30" si="9">SUM(D31:D33)</f>
        <v>380093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380093</v>
      </c>
      <c r="O30" s="43">
        <f t="shared" si="1"/>
        <v>24.466881235918894</v>
      </c>
      <c r="P30" s="10"/>
    </row>
    <row r="31" spans="1:16">
      <c r="A31" s="12"/>
      <c r="B31" s="44">
        <v>562</v>
      </c>
      <c r="C31" s="20" t="s">
        <v>44</v>
      </c>
      <c r="D31" s="46">
        <v>27506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6" si="10">SUM(D31:M31)</f>
        <v>27506</v>
      </c>
      <c r="O31" s="47">
        <f t="shared" si="1"/>
        <v>1.770582555519794</v>
      </c>
      <c r="P31" s="9"/>
    </row>
    <row r="32" spans="1:16">
      <c r="A32" s="12"/>
      <c r="B32" s="44">
        <v>563</v>
      </c>
      <c r="C32" s="20" t="s">
        <v>45</v>
      </c>
      <c r="D32" s="46">
        <v>43334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43334</v>
      </c>
      <c r="O32" s="47">
        <f t="shared" si="1"/>
        <v>2.7894431927904733</v>
      </c>
      <c r="P32" s="9"/>
    </row>
    <row r="33" spans="1:16">
      <c r="A33" s="12"/>
      <c r="B33" s="44">
        <v>569</v>
      </c>
      <c r="C33" s="20" t="s">
        <v>46</v>
      </c>
      <c r="D33" s="46">
        <v>309253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309253</v>
      </c>
      <c r="O33" s="47">
        <f t="shared" si="1"/>
        <v>19.906855487608627</v>
      </c>
      <c r="P33" s="9"/>
    </row>
    <row r="34" spans="1:16" ht="15.75">
      <c r="A34" s="28" t="s">
        <v>47</v>
      </c>
      <c r="B34" s="29"/>
      <c r="C34" s="30"/>
      <c r="D34" s="31">
        <f t="shared" ref="D34:M34" si="11">SUM(D35:D36)</f>
        <v>24089</v>
      </c>
      <c r="E34" s="31">
        <f t="shared" si="11"/>
        <v>168765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192854</v>
      </c>
      <c r="O34" s="43">
        <f t="shared" si="1"/>
        <v>12.414161570646927</v>
      </c>
      <c r="P34" s="9"/>
    </row>
    <row r="35" spans="1:16">
      <c r="A35" s="12"/>
      <c r="B35" s="44">
        <v>571</v>
      </c>
      <c r="C35" s="20" t="s">
        <v>48</v>
      </c>
      <c r="D35" s="46">
        <v>0</v>
      </c>
      <c r="E35" s="46">
        <v>168765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168765</v>
      </c>
      <c r="O35" s="47">
        <f t="shared" si="1"/>
        <v>10.863533955584165</v>
      </c>
      <c r="P35" s="9"/>
    </row>
    <row r="36" spans="1:16">
      <c r="A36" s="12"/>
      <c r="B36" s="44">
        <v>572</v>
      </c>
      <c r="C36" s="20" t="s">
        <v>49</v>
      </c>
      <c r="D36" s="46">
        <v>24089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24089</v>
      </c>
      <c r="O36" s="47">
        <f t="shared" si="1"/>
        <v>1.5506276150627616</v>
      </c>
      <c r="P36" s="9"/>
    </row>
    <row r="37" spans="1:16" ht="15.75">
      <c r="A37" s="28" t="s">
        <v>71</v>
      </c>
      <c r="B37" s="29"/>
      <c r="C37" s="30"/>
      <c r="D37" s="31">
        <f t="shared" ref="D37:M37" si="12">SUM(D38:D39)</f>
        <v>4023579</v>
      </c>
      <c r="E37" s="31">
        <f t="shared" si="12"/>
        <v>592437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>SUM(D37:M37)</f>
        <v>4616016</v>
      </c>
      <c r="O37" s="43">
        <f t="shared" ref="O37:O60" si="13">(N37/O$62)</f>
        <v>297.13653041519149</v>
      </c>
      <c r="P37" s="9"/>
    </row>
    <row r="38" spans="1:16">
      <c r="A38" s="12"/>
      <c r="B38" s="44">
        <v>581</v>
      </c>
      <c r="C38" s="20" t="s">
        <v>50</v>
      </c>
      <c r="D38" s="46">
        <v>4023579</v>
      </c>
      <c r="E38" s="46">
        <v>592105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4615684</v>
      </c>
      <c r="O38" s="47">
        <f t="shared" si="13"/>
        <v>297.11515931766979</v>
      </c>
      <c r="P38" s="9"/>
    </row>
    <row r="39" spans="1:16">
      <c r="A39" s="12"/>
      <c r="B39" s="44">
        <v>590</v>
      </c>
      <c r="C39" s="20" t="s">
        <v>77</v>
      </c>
      <c r="D39" s="46">
        <v>0</v>
      </c>
      <c r="E39" s="46">
        <v>332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4">SUM(D39:M39)</f>
        <v>332</v>
      </c>
      <c r="O39" s="47">
        <f t="shared" si="13"/>
        <v>2.1371097521725137E-2</v>
      </c>
      <c r="P39" s="9"/>
    </row>
    <row r="40" spans="1:16" ht="15.75">
      <c r="A40" s="28" t="s">
        <v>53</v>
      </c>
      <c r="B40" s="29"/>
      <c r="C40" s="30"/>
      <c r="D40" s="31">
        <f t="shared" ref="D40:M40" si="15">SUM(D41:D59)</f>
        <v>282327</v>
      </c>
      <c r="E40" s="31">
        <f t="shared" si="15"/>
        <v>516759</v>
      </c>
      <c r="F40" s="31">
        <f t="shared" si="15"/>
        <v>0</v>
      </c>
      <c r="G40" s="31">
        <f t="shared" si="15"/>
        <v>0</v>
      </c>
      <c r="H40" s="31">
        <f t="shared" si="15"/>
        <v>0</v>
      </c>
      <c r="I40" s="31">
        <f t="shared" si="15"/>
        <v>0</v>
      </c>
      <c r="J40" s="31">
        <f t="shared" si="15"/>
        <v>0</v>
      </c>
      <c r="K40" s="31">
        <f t="shared" si="15"/>
        <v>0</v>
      </c>
      <c r="L40" s="31">
        <f t="shared" si="15"/>
        <v>0</v>
      </c>
      <c r="M40" s="31">
        <f t="shared" si="15"/>
        <v>0</v>
      </c>
      <c r="N40" s="31">
        <f>SUM(D40:M40)</f>
        <v>799086</v>
      </c>
      <c r="O40" s="43">
        <f t="shared" si="13"/>
        <v>51.437785645317028</v>
      </c>
      <c r="P40" s="9"/>
    </row>
    <row r="41" spans="1:16">
      <c r="A41" s="12"/>
      <c r="B41" s="44">
        <v>601</v>
      </c>
      <c r="C41" s="20" t="s">
        <v>54</v>
      </c>
      <c r="D41" s="46">
        <v>28189</v>
      </c>
      <c r="E41" s="46">
        <v>129244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157433</v>
      </c>
      <c r="O41" s="47">
        <f t="shared" si="13"/>
        <v>10.134084325716126</v>
      </c>
      <c r="P41" s="9"/>
    </row>
    <row r="42" spans="1:16">
      <c r="A42" s="12"/>
      <c r="B42" s="44">
        <v>602</v>
      </c>
      <c r="C42" s="20" t="s">
        <v>55</v>
      </c>
      <c r="D42" s="46">
        <v>13184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13184</v>
      </c>
      <c r="O42" s="47">
        <f t="shared" si="13"/>
        <v>0.84866430640489221</v>
      </c>
      <c r="P42" s="9"/>
    </row>
    <row r="43" spans="1:16">
      <c r="A43" s="12"/>
      <c r="B43" s="44">
        <v>603</v>
      </c>
      <c r="C43" s="20" t="s">
        <v>56</v>
      </c>
      <c r="D43" s="46">
        <v>1922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1922</v>
      </c>
      <c r="O43" s="47">
        <f t="shared" si="13"/>
        <v>0.12372063083360155</v>
      </c>
      <c r="P43" s="9"/>
    </row>
    <row r="44" spans="1:16">
      <c r="A44" s="12"/>
      <c r="B44" s="44">
        <v>604</v>
      </c>
      <c r="C44" s="20" t="s">
        <v>78</v>
      </c>
      <c r="D44" s="46">
        <v>4800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4800</v>
      </c>
      <c r="O44" s="47">
        <f t="shared" si="13"/>
        <v>0.30897972320566464</v>
      </c>
      <c r="P44" s="9"/>
    </row>
    <row r="45" spans="1:16">
      <c r="A45" s="12"/>
      <c r="B45" s="44">
        <v>605</v>
      </c>
      <c r="C45" s="20" t="s">
        <v>57</v>
      </c>
      <c r="D45" s="46">
        <v>9323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9323</v>
      </c>
      <c r="O45" s="47">
        <f t="shared" si="13"/>
        <v>0.60012874155133566</v>
      </c>
      <c r="P45" s="9"/>
    </row>
    <row r="46" spans="1:16">
      <c r="A46" s="12"/>
      <c r="B46" s="44">
        <v>608</v>
      </c>
      <c r="C46" s="20" t="s">
        <v>58</v>
      </c>
      <c r="D46" s="46">
        <v>0</v>
      </c>
      <c r="E46" s="46">
        <v>6515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6515</v>
      </c>
      <c r="O46" s="47">
        <f t="shared" si="13"/>
        <v>0.41937560347602187</v>
      </c>
      <c r="P46" s="9"/>
    </row>
    <row r="47" spans="1:16">
      <c r="A47" s="12"/>
      <c r="B47" s="44">
        <v>611</v>
      </c>
      <c r="C47" s="20" t="s">
        <v>59</v>
      </c>
      <c r="D47" s="46">
        <v>0</v>
      </c>
      <c r="E47" s="46">
        <v>54594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5" si="16">SUM(D47:M47)</f>
        <v>54594</v>
      </c>
      <c r="O47" s="47">
        <f t="shared" si="13"/>
        <v>3.5142581268104283</v>
      </c>
      <c r="P47" s="9"/>
    </row>
    <row r="48" spans="1:16">
      <c r="A48" s="12"/>
      <c r="B48" s="44">
        <v>631</v>
      </c>
      <c r="C48" s="20" t="s">
        <v>61</v>
      </c>
      <c r="D48" s="46">
        <v>0</v>
      </c>
      <c r="E48" s="46">
        <v>48391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48391</v>
      </c>
      <c r="O48" s="47">
        <f t="shared" si="13"/>
        <v>3.1149662053427742</v>
      </c>
      <c r="P48" s="9"/>
    </row>
    <row r="49" spans="1:119">
      <c r="A49" s="12"/>
      <c r="B49" s="44">
        <v>651</v>
      </c>
      <c r="C49" s="20" t="s">
        <v>62</v>
      </c>
      <c r="D49" s="46">
        <v>0</v>
      </c>
      <c r="E49" s="46">
        <v>25870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25870</v>
      </c>
      <c r="O49" s="47">
        <f t="shared" si="13"/>
        <v>1.6652719665271967</v>
      </c>
      <c r="P49" s="9"/>
    </row>
    <row r="50" spans="1:119">
      <c r="A50" s="12"/>
      <c r="B50" s="44">
        <v>664</v>
      </c>
      <c r="C50" s="20" t="s">
        <v>63</v>
      </c>
      <c r="D50" s="46">
        <v>0</v>
      </c>
      <c r="E50" s="46">
        <v>58320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58320</v>
      </c>
      <c r="O50" s="47">
        <f t="shared" si="13"/>
        <v>3.7541036369488254</v>
      </c>
      <c r="P50" s="9"/>
    </row>
    <row r="51" spans="1:119">
      <c r="A51" s="12"/>
      <c r="B51" s="44">
        <v>671</v>
      </c>
      <c r="C51" s="20" t="s">
        <v>64</v>
      </c>
      <c r="D51" s="46">
        <v>0</v>
      </c>
      <c r="E51" s="46">
        <v>42373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42373</v>
      </c>
      <c r="O51" s="47">
        <f t="shared" si="13"/>
        <v>2.7275828773736723</v>
      </c>
      <c r="P51" s="9"/>
    </row>
    <row r="52" spans="1:119">
      <c r="A52" s="12"/>
      <c r="B52" s="44">
        <v>691</v>
      </c>
      <c r="C52" s="20" t="s">
        <v>65</v>
      </c>
      <c r="D52" s="46">
        <v>0</v>
      </c>
      <c r="E52" s="46">
        <v>5395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5395</v>
      </c>
      <c r="O52" s="47">
        <f t="shared" si="13"/>
        <v>0.34728033472803349</v>
      </c>
      <c r="P52" s="9"/>
    </row>
    <row r="53" spans="1:119">
      <c r="A53" s="12"/>
      <c r="B53" s="44">
        <v>712</v>
      </c>
      <c r="C53" s="20" t="s">
        <v>66</v>
      </c>
      <c r="D53" s="46">
        <v>176899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176899</v>
      </c>
      <c r="O53" s="47">
        <f t="shared" si="13"/>
        <v>11.38712584486643</v>
      </c>
      <c r="P53" s="9"/>
    </row>
    <row r="54" spans="1:119">
      <c r="A54" s="12"/>
      <c r="B54" s="44">
        <v>713</v>
      </c>
      <c r="C54" s="20" t="s">
        <v>79</v>
      </c>
      <c r="D54" s="46">
        <v>48010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48010</v>
      </c>
      <c r="O54" s="47">
        <f t="shared" si="13"/>
        <v>3.0904409398133246</v>
      </c>
      <c r="P54" s="9"/>
    </row>
    <row r="55" spans="1:119">
      <c r="A55" s="12"/>
      <c r="B55" s="44">
        <v>714</v>
      </c>
      <c r="C55" s="20" t="s">
        <v>67</v>
      </c>
      <c r="D55" s="46">
        <v>0</v>
      </c>
      <c r="E55" s="46">
        <v>1737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1737</v>
      </c>
      <c r="O55" s="47">
        <f t="shared" si="13"/>
        <v>0.11181203733504989</v>
      </c>
      <c r="P55" s="9"/>
    </row>
    <row r="56" spans="1:119">
      <c r="A56" s="12"/>
      <c r="B56" s="44">
        <v>719</v>
      </c>
      <c r="C56" s="20" t="s">
        <v>69</v>
      </c>
      <c r="D56" s="46">
        <v>0</v>
      </c>
      <c r="E56" s="46">
        <v>28333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28333</v>
      </c>
      <c r="O56" s="47">
        <f t="shared" si="13"/>
        <v>1.8238171869971034</v>
      </c>
      <c r="P56" s="9"/>
    </row>
    <row r="57" spans="1:119">
      <c r="A57" s="12"/>
      <c r="B57" s="44">
        <v>721</v>
      </c>
      <c r="C57" s="20" t="s">
        <v>70</v>
      </c>
      <c r="D57" s="46">
        <v>0</v>
      </c>
      <c r="E57" s="46">
        <v>44128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44128</v>
      </c>
      <c r="O57" s="47">
        <f t="shared" si="13"/>
        <v>2.8405535886707436</v>
      </c>
      <c r="P57" s="9"/>
    </row>
    <row r="58" spans="1:119">
      <c r="A58" s="12"/>
      <c r="B58" s="44">
        <v>741</v>
      </c>
      <c r="C58" s="20" t="s">
        <v>72</v>
      </c>
      <c r="D58" s="46">
        <v>0</v>
      </c>
      <c r="E58" s="46">
        <v>59196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59196</v>
      </c>
      <c r="O58" s="47">
        <f t="shared" si="13"/>
        <v>3.8104924364338588</v>
      </c>
      <c r="P58" s="9"/>
    </row>
    <row r="59" spans="1:119" ht="15.75" thickBot="1">
      <c r="A59" s="12"/>
      <c r="B59" s="44">
        <v>761</v>
      </c>
      <c r="C59" s="20" t="s">
        <v>73</v>
      </c>
      <c r="D59" s="46">
        <v>0</v>
      </c>
      <c r="E59" s="46">
        <v>12663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12663</v>
      </c>
      <c r="O59" s="47">
        <f t="shared" si="13"/>
        <v>0.815127132281944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SUM(D5,D13,D21,D25,D27,D30,D34,D37,D40)</f>
        <v>6039217</v>
      </c>
      <c r="E60" s="15">
        <f t="shared" si="17"/>
        <v>11486570</v>
      </c>
      <c r="F60" s="15">
        <f t="shared" si="17"/>
        <v>0</v>
      </c>
      <c r="G60" s="15">
        <f t="shared" si="17"/>
        <v>0</v>
      </c>
      <c r="H60" s="15">
        <f t="shared" si="17"/>
        <v>0</v>
      </c>
      <c r="I60" s="15">
        <f t="shared" si="17"/>
        <v>0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0</v>
      </c>
      <c r="N60" s="15">
        <f>SUM(D60:M60)</f>
        <v>17525787</v>
      </c>
      <c r="O60" s="37">
        <f t="shared" si="13"/>
        <v>1128.1485033794656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80</v>
      </c>
      <c r="M62" s="118"/>
      <c r="N62" s="118"/>
      <c r="O62" s="41">
        <v>15535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88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778284</v>
      </c>
      <c r="E5" s="26">
        <f t="shared" si="0"/>
        <v>1519522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2297806</v>
      </c>
      <c r="O5" s="32">
        <f t="shared" ref="O5:O36" si="1">(N5/O$62)</f>
        <v>147.52221366204418</v>
      </c>
      <c r="P5" s="6"/>
    </row>
    <row r="6" spans="1:133">
      <c r="A6" s="12"/>
      <c r="B6" s="44">
        <v>511</v>
      </c>
      <c r="C6" s="20" t="s">
        <v>20</v>
      </c>
      <c r="D6" s="46">
        <v>464855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464855</v>
      </c>
      <c r="O6" s="47">
        <f t="shared" si="1"/>
        <v>29.844311761684644</v>
      </c>
      <c r="P6" s="9"/>
    </row>
    <row r="7" spans="1:133">
      <c r="A7" s="12"/>
      <c r="B7" s="44">
        <v>512</v>
      </c>
      <c r="C7" s="20" t="s">
        <v>21</v>
      </c>
      <c r="D7" s="46">
        <v>0</v>
      </c>
      <c r="E7" s="46">
        <v>92570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92570</v>
      </c>
      <c r="O7" s="47">
        <f t="shared" si="1"/>
        <v>5.9431176168464308</v>
      </c>
      <c r="P7" s="9"/>
    </row>
    <row r="8" spans="1:133">
      <c r="A8" s="12"/>
      <c r="B8" s="44">
        <v>513</v>
      </c>
      <c r="C8" s="20" t="s">
        <v>22</v>
      </c>
      <c r="D8" s="46">
        <v>119434</v>
      </c>
      <c r="E8" s="46">
        <v>153761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273195</v>
      </c>
      <c r="O8" s="47">
        <f t="shared" si="1"/>
        <v>17.539483821263481</v>
      </c>
      <c r="P8" s="9"/>
    </row>
    <row r="9" spans="1:133">
      <c r="A9" s="12"/>
      <c r="B9" s="44">
        <v>514</v>
      </c>
      <c r="C9" s="20" t="s">
        <v>23</v>
      </c>
      <c r="D9" s="46">
        <v>18706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18706</v>
      </c>
      <c r="O9" s="47">
        <f t="shared" si="1"/>
        <v>1.2009501797637392</v>
      </c>
      <c r="P9" s="9"/>
    </row>
    <row r="10" spans="1:133">
      <c r="A10" s="12"/>
      <c r="B10" s="44">
        <v>515</v>
      </c>
      <c r="C10" s="20" t="s">
        <v>24</v>
      </c>
      <c r="D10" s="46">
        <v>8383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8383</v>
      </c>
      <c r="O10" s="47">
        <f t="shared" si="1"/>
        <v>0.53819979455572675</v>
      </c>
      <c r="P10" s="9"/>
    </row>
    <row r="11" spans="1:133">
      <c r="A11" s="12"/>
      <c r="B11" s="44">
        <v>517</v>
      </c>
      <c r="C11" s="20" t="s">
        <v>25</v>
      </c>
      <c r="D11" s="46">
        <v>120095</v>
      </c>
      <c r="E11" s="46">
        <v>321160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441255</v>
      </c>
      <c r="O11" s="47">
        <f t="shared" si="1"/>
        <v>28.329160246533128</v>
      </c>
      <c r="P11" s="9"/>
    </row>
    <row r="12" spans="1:133">
      <c r="A12" s="12"/>
      <c r="B12" s="44">
        <v>519</v>
      </c>
      <c r="C12" s="20" t="s">
        <v>26</v>
      </c>
      <c r="D12" s="46">
        <v>46811</v>
      </c>
      <c r="E12" s="46">
        <v>952031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998842</v>
      </c>
      <c r="O12" s="47">
        <f t="shared" si="1"/>
        <v>64.126990241397024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SUM(D14:D19)</f>
        <v>334642</v>
      </c>
      <c r="E13" s="31">
        <f t="shared" si="3"/>
        <v>3093151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3427793</v>
      </c>
      <c r="O13" s="43">
        <f t="shared" si="1"/>
        <v>220.06888803287109</v>
      </c>
      <c r="P13" s="10"/>
    </row>
    <row r="14" spans="1:133">
      <c r="A14" s="12"/>
      <c r="B14" s="44">
        <v>521</v>
      </c>
      <c r="C14" s="20" t="s">
        <v>28</v>
      </c>
      <c r="D14" s="46">
        <v>214988</v>
      </c>
      <c r="E14" s="46">
        <v>1361983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1576971</v>
      </c>
      <c r="O14" s="47">
        <f t="shared" si="1"/>
        <v>101.24364406779661</v>
      </c>
      <c r="P14" s="9"/>
    </row>
    <row r="15" spans="1:133">
      <c r="A15" s="12"/>
      <c r="B15" s="44">
        <v>522</v>
      </c>
      <c r="C15" s="20" t="s">
        <v>29</v>
      </c>
      <c r="D15" s="46">
        <v>99670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99670</v>
      </c>
      <c r="O15" s="47">
        <f t="shared" si="1"/>
        <v>6.3989470980996401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340851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340851</v>
      </c>
      <c r="O16" s="47">
        <f t="shared" si="1"/>
        <v>21.883089368258858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199338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199338</v>
      </c>
      <c r="O17" s="47">
        <f t="shared" si="1"/>
        <v>12.797765793528505</v>
      </c>
      <c r="P17" s="9"/>
    </row>
    <row r="18" spans="1:16">
      <c r="A18" s="12"/>
      <c r="B18" s="44">
        <v>527</v>
      </c>
      <c r="C18" s="20" t="s">
        <v>32</v>
      </c>
      <c r="D18" s="46">
        <v>19984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19984</v>
      </c>
      <c r="O18" s="47">
        <f t="shared" si="1"/>
        <v>1.2829994863893168</v>
      </c>
      <c r="P18" s="9"/>
    </row>
    <row r="19" spans="1:16">
      <c r="A19" s="12"/>
      <c r="B19" s="44">
        <v>529</v>
      </c>
      <c r="C19" s="20" t="s">
        <v>33</v>
      </c>
      <c r="D19" s="46">
        <v>0</v>
      </c>
      <c r="E19" s="46">
        <v>1190979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1190979</v>
      </c>
      <c r="O19" s="47">
        <f t="shared" si="1"/>
        <v>76.462442218798145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SUM(D21:D23)</f>
        <v>118788</v>
      </c>
      <c r="E20" s="31">
        <f t="shared" si="5"/>
        <v>953128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1071916</v>
      </c>
      <c r="O20" s="43">
        <f t="shared" si="1"/>
        <v>68.818438623523363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953128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953128</v>
      </c>
      <c r="O21" s="47">
        <f t="shared" si="1"/>
        <v>61.192090395480228</v>
      </c>
      <c r="P21" s="9"/>
    </row>
    <row r="22" spans="1:16">
      <c r="A22" s="12"/>
      <c r="B22" s="44">
        <v>537</v>
      </c>
      <c r="C22" s="20" t="s">
        <v>36</v>
      </c>
      <c r="D22" s="46">
        <v>117666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117666</v>
      </c>
      <c r="O22" s="47">
        <f t="shared" si="1"/>
        <v>7.5543143297380588</v>
      </c>
      <c r="P22" s="9"/>
    </row>
    <row r="23" spans="1:16">
      <c r="A23" s="12"/>
      <c r="B23" s="44">
        <v>539</v>
      </c>
      <c r="C23" s="20" t="s">
        <v>37</v>
      </c>
      <c r="D23" s="46">
        <v>1122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1122</v>
      </c>
      <c r="O23" s="47">
        <f t="shared" si="1"/>
        <v>7.2033898305084748E-2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1245550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29" si="7">SUM(D24:M24)</f>
        <v>1245550</v>
      </c>
      <c r="O24" s="43">
        <f t="shared" si="1"/>
        <v>79.965973292244485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1245550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1245550</v>
      </c>
      <c r="O25" s="47">
        <f t="shared" si="1"/>
        <v>79.965973292244485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SUM(D27:D28)</f>
        <v>6556</v>
      </c>
      <c r="E26" s="31">
        <f t="shared" si="8"/>
        <v>545270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551826</v>
      </c>
      <c r="O26" s="43">
        <f t="shared" si="1"/>
        <v>35.427966101694913</v>
      </c>
      <c r="P26" s="10"/>
    </row>
    <row r="27" spans="1:16">
      <c r="A27" s="13"/>
      <c r="B27" s="45">
        <v>554</v>
      </c>
      <c r="C27" s="21" t="s">
        <v>41</v>
      </c>
      <c r="D27" s="46">
        <v>0</v>
      </c>
      <c r="E27" s="46">
        <v>545270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545270</v>
      </c>
      <c r="O27" s="47">
        <f t="shared" si="1"/>
        <v>35.007062146892657</v>
      </c>
      <c r="P27" s="9"/>
    </row>
    <row r="28" spans="1:16">
      <c r="A28" s="13"/>
      <c r="B28" s="45">
        <v>559</v>
      </c>
      <c r="C28" s="21" t="s">
        <v>42</v>
      </c>
      <c r="D28" s="46">
        <v>6556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6556</v>
      </c>
      <c r="O28" s="47">
        <f t="shared" si="1"/>
        <v>0.42090395480225989</v>
      </c>
      <c r="P28" s="9"/>
    </row>
    <row r="29" spans="1:16" ht="15.75">
      <c r="A29" s="28" t="s">
        <v>43</v>
      </c>
      <c r="B29" s="29"/>
      <c r="C29" s="30"/>
      <c r="D29" s="31">
        <f t="shared" ref="D29:M29" si="9">SUM(D30:D32)</f>
        <v>165863</v>
      </c>
      <c r="E29" s="31">
        <f t="shared" si="9"/>
        <v>0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165863</v>
      </c>
      <c r="O29" s="43">
        <f t="shared" si="1"/>
        <v>10.648626091422702</v>
      </c>
      <c r="P29" s="10"/>
    </row>
    <row r="30" spans="1:16">
      <c r="A30" s="12"/>
      <c r="B30" s="44">
        <v>562</v>
      </c>
      <c r="C30" s="20" t="s">
        <v>44</v>
      </c>
      <c r="D30" s="46">
        <v>27304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5" si="10">SUM(D30:M30)</f>
        <v>27304</v>
      </c>
      <c r="O30" s="47">
        <f t="shared" si="1"/>
        <v>1.7529532614278378</v>
      </c>
      <c r="P30" s="9"/>
    </row>
    <row r="31" spans="1:16">
      <c r="A31" s="12"/>
      <c r="B31" s="44">
        <v>563</v>
      </c>
      <c r="C31" s="20" t="s">
        <v>45</v>
      </c>
      <c r="D31" s="46">
        <v>43334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43334</v>
      </c>
      <c r="O31" s="47">
        <f t="shared" si="1"/>
        <v>2.782100667693888</v>
      </c>
      <c r="P31" s="9"/>
    </row>
    <row r="32" spans="1:16">
      <c r="A32" s="12"/>
      <c r="B32" s="44">
        <v>569</v>
      </c>
      <c r="C32" s="20" t="s">
        <v>46</v>
      </c>
      <c r="D32" s="46">
        <v>95225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95225</v>
      </c>
      <c r="O32" s="47">
        <f t="shared" si="1"/>
        <v>6.1135721623009758</v>
      </c>
      <c r="P32" s="9"/>
    </row>
    <row r="33" spans="1:16" ht="15.75">
      <c r="A33" s="28" t="s">
        <v>47</v>
      </c>
      <c r="B33" s="29"/>
      <c r="C33" s="30"/>
      <c r="D33" s="31">
        <f t="shared" ref="D33:M33" si="11">SUM(D34:D35)</f>
        <v>28336</v>
      </c>
      <c r="E33" s="31">
        <f t="shared" si="11"/>
        <v>983760</v>
      </c>
      <c r="F33" s="31">
        <f t="shared" si="11"/>
        <v>0</v>
      </c>
      <c r="G33" s="31">
        <f t="shared" si="11"/>
        <v>0</v>
      </c>
      <c r="H33" s="31">
        <f t="shared" si="11"/>
        <v>0</v>
      </c>
      <c r="I33" s="31">
        <f t="shared" si="11"/>
        <v>0</v>
      </c>
      <c r="J33" s="31">
        <f t="shared" si="11"/>
        <v>0</v>
      </c>
      <c r="K33" s="31">
        <f t="shared" si="11"/>
        <v>0</v>
      </c>
      <c r="L33" s="31">
        <f t="shared" si="11"/>
        <v>0</v>
      </c>
      <c r="M33" s="31">
        <f t="shared" si="11"/>
        <v>0</v>
      </c>
      <c r="N33" s="31">
        <f>SUM(D33:M33)</f>
        <v>1012096</v>
      </c>
      <c r="O33" s="43">
        <f t="shared" si="1"/>
        <v>64.977914740626602</v>
      </c>
      <c r="P33" s="9"/>
    </row>
    <row r="34" spans="1:16">
      <c r="A34" s="12"/>
      <c r="B34" s="44">
        <v>571</v>
      </c>
      <c r="C34" s="20" t="s">
        <v>48</v>
      </c>
      <c r="D34" s="46">
        <v>0</v>
      </c>
      <c r="E34" s="46">
        <v>983760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983760</v>
      </c>
      <c r="O34" s="47">
        <f t="shared" si="1"/>
        <v>63.158705701078581</v>
      </c>
      <c r="P34" s="9"/>
    </row>
    <row r="35" spans="1:16">
      <c r="A35" s="12"/>
      <c r="B35" s="44">
        <v>572</v>
      </c>
      <c r="C35" s="20" t="s">
        <v>49</v>
      </c>
      <c r="D35" s="46">
        <v>28336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28336</v>
      </c>
      <c r="O35" s="47">
        <f t="shared" si="1"/>
        <v>1.8192090395480225</v>
      </c>
      <c r="P35" s="9"/>
    </row>
    <row r="36" spans="1:16" ht="15.75">
      <c r="A36" s="28" t="s">
        <v>71</v>
      </c>
      <c r="B36" s="29"/>
      <c r="C36" s="30"/>
      <c r="D36" s="31">
        <f t="shared" ref="D36:M36" si="12">SUM(D37:D39)</f>
        <v>4046061</v>
      </c>
      <c r="E36" s="31">
        <f t="shared" si="12"/>
        <v>665086</v>
      </c>
      <c r="F36" s="31">
        <f t="shared" si="12"/>
        <v>0</v>
      </c>
      <c r="G36" s="31">
        <f t="shared" si="12"/>
        <v>0</v>
      </c>
      <c r="H36" s="31">
        <f t="shared" si="12"/>
        <v>0</v>
      </c>
      <c r="I36" s="31">
        <f t="shared" si="12"/>
        <v>0</v>
      </c>
      <c r="J36" s="31">
        <f t="shared" si="12"/>
        <v>0</v>
      </c>
      <c r="K36" s="31">
        <f t="shared" si="12"/>
        <v>0</v>
      </c>
      <c r="L36" s="31">
        <f t="shared" si="12"/>
        <v>0</v>
      </c>
      <c r="M36" s="31">
        <f t="shared" si="12"/>
        <v>0</v>
      </c>
      <c r="N36" s="31">
        <f t="shared" ref="N36:N45" si="13">SUM(D36:M36)</f>
        <v>4711147</v>
      </c>
      <c r="O36" s="43">
        <f t="shared" si="1"/>
        <v>302.46192860811504</v>
      </c>
      <c r="P36" s="9"/>
    </row>
    <row r="37" spans="1:16">
      <c r="A37" s="12"/>
      <c r="B37" s="44">
        <v>581</v>
      </c>
      <c r="C37" s="20" t="s">
        <v>50</v>
      </c>
      <c r="D37" s="46">
        <v>4046061</v>
      </c>
      <c r="E37" s="46">
        <v>660929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3"/>
        <v>4706990</v>
      </c>
      <c r="O37" s="47">
        <f t="shared" ref="O37:O60" si="14">(N37/O$62)</f>
        <v>302.19504365690807</v>
      </c>
      <c r="P37" s="9"/>
    </row>
    <row r="38" spans="1:16">
      <c r="A38" s="12"/>
      <c r="B38" s="44">
        <v>586</v>
      </c>
      <c r="C38" s="20" t="s">
        <v>51</v>
      </c>
      <c r="D38" s="46">
        <v>0</v>
      </c>
      <c r="E38" s="46">
        <v>156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3"/>
        <v>156</v>
      </c>
      <c r="O38" s="47">
        <f t="shared" si="14"/>
        <v>1.0015408320493066E-2</v>
      </c>
      <c r="P38" s="9"/>
    </row>
    <row r="39" spans="1:16">
      <c r="A39" s="12"/>
      <c r="B39" s="44">
        <v>587</v>
      </c>
      <c r="C39" s="20" t="s">
        <v>52</v>
      </c>
      <c r="D39" s="46">
        <v>0</v>
      </c>
      <c r="E39" s="46">
        <v>4001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3"/>
        <v>4001</v>
      </c>
      <c r="O39" s="47">
        <f t="shared" si="14"/>
        <v>0.25686954288649205</v>
      </c>
      <c r="P39" s="9"/>
    </row>
    <row r="40" spans="1:16" ht="15.75">
      <c r="A40" s="28" t="s">
        <v>53</v>
      </c>
      <c r="B40" s="29"/>
      <c r="C40" s="30"/>
      <c r="D40" s="31">
        <f t="shared" ref="D40:M40" si="15">SUM(D41:D59)</f>
        <v>231538</v>
      </c>
      <c r="E40" s="31">
        <f t="shared" si="15"/>
        <v>523383</v>
      </c>
      <c r="F40" s="31">
        <f t="shared" si="15"/>
        <v>0</v>
      </c>
      <c r="G40" s="31">
        <f t="shared" si="15"/>
        <v>0</v>
      </c>
      <c r="H40" s="31">
        <f t="shared" si="15"/>
        <v>0</v>
      </c>
      <c r="I40" s="31">
        <f t="shared" si="15"/>
        <v>0</v>
      </c>
      <c r="J40" s="31">
        <f t="shared" si="15"/>
        <v>0</v>
      </c>
      <c r="K40" s="31">
        <f t="shared" si="15"/>
        <v>0</v>
      </c>
      <c r="L40" s="31">
        <f t="shared" si="15"/>
        <v>0</v>
      </c>
      <c r="M40" s="31">
        <f t="shared" si="15"/>
        <v>0</v>
      </c>
      <c r="N40" s="31">
        <f t="shared" si="13"/>
        <v>754921</v>
      </c>
      <c r="O40" s="43">
        <f t="shared" si="14"/>
        <v>48.466936312275294</v>
      </c>
      <c r="P40" s="9"/>
    </row>
    <row r="41" spans="1:16">
      <c r="A41" s="12"/>
      <c r="B41" s="44">
        <v>601</v>
      </c>
      <c r="C41" s="20" t="s">
        <v>54</v>
      </c>
      <c r="D41" s="46">
        <v>27869</v>
      </c>
      <c r="E41" s="46">
        <v>131299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159168</v>
      </c>
      <c r="O41" s="47">
        <f t="shared" si="14"/>
        <v>10.218798151001542</v>
      </c>
      <c r="P41" s="9"/>
    </row>
    <row r="42" spans="1:16">
      <c r="A42" s="12"/>
      <c r="B42" s="44">
        <v>602</v>
      </c>
      <c r="C42" s="20" t="s">
        <v>55</v>
      </c>
      <c r="D42" s="46">
        <v>10921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10921</v>
      </c>
      <c r="O42" s="47">
        <f t="shared" si="14"/>
        <v>0.70114278376990247</v>
      </c>
      <c r="P42" s="9"/>
    </row>
    <row r="43" spans="1:16">
      <c r="A43" s="12"/>
      <c r="B43" s="44">
        <v>603</v>
      </c>
      <c r="C43" s="20" t="s">
        <v>56</v>
      </c>
      <c r="D43" s="46">
        <v>3681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3681</v>
      </c>
      <c r="O43" s="47">
        <f t="shared" si="14"/>
        <v>0.23632511556240371</v>
      </c>
      <c r="P43" s="9"/>
    </row>
    <row r="44" spans="1:16">
      <c r="A44" s="12"/>
      <c r="B44" s="44">
        <v>605</v>
      </c>
      <c r="C44" s="20" t="s">
        <v>57</v>
      </c>
      <c r="D44" s="46">
        <v>11798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11798</v>
      </c>
      <c r="O44" s="47">
        <f t="shared" si="14"/>
        <v>0.75744735490498205</v>
      </c>
      <c r="P44" s="9"/>
    </row>
    <row r="45" spans="1:16">
      <c r="A45" s="12"/>
      <c r="B45" s="44">
        <v>608</v>
      </c>
      <c r="C45" s="20" t="s">
        <v>58</v>
      </c>
      <c r="D45" s="46">
        <v>0</v>
      </c>
      <c r="E45" s="46">
        <v>6549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6549</v>
      </c>
      <c r="O45" s="47">
        <f t="shared" si="14"/>
        <v>0.42045454545454547</v>
      </c>
      <c r="P45" s="9"/>
    </row>
    <row r="46" spans="1:16">
      <c r="A46" s="12"/>
      <c r="B46" s="44">
        <v>611</v>
      </c>
      <c r="C46" s="20" t="s">
        <v>59</v>
      </c>
      <c r="D46" s="46">
        <v>0</v>
      </c>
      <c r="E46" s="46">
        <v>54645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2" si="16">SUM(D46:M46)</f>
        <v>54645</v>
      </c>
      <c r="O46" s="47">
        <f t="shared" si="14"/>
        <v>3.5082819722650229</v>
      </c>
      <c r="P46" s="9"/>
    </row>
    <row r="47" spans="1:16">
      <c r="A47" s="12"/>
      <c r="B47" s="44">
        <v>614</v>
      </c>
      <c r="C47" s="20" t="s">
        <v>60</v>
      </c>
      <c r="D47" s="46">
        <v>500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500</v>
      </c>
      <c r="O47" s="47">
        <f t="shared" si="14"/>
        <v>3.210066769388803E-2</v>
      </c>
      <c r="P47" s="9"/>
    </row>
    <row r="48" spans="1:16">
      <c r="A48" s="12"/>
      <c r="B48" s="44">
        <v>631</v>
      </c>
      <c r="C48" s="20" t="s">
        <v>61</v>
      </c>
      <c r="D48" s="46">
        <v>0</v>
      </c>
      <c r="E48" s="46">
        <v>28180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28180</v>
      </c>
      <c r="O48" s="47">
        <f t="shared" si="14"/>
        <v>1.8091936312275296</v>
      </c>
      <c r="P48" s="9"/>
    </row>
    <row r="49" spans="1:119">
      <c r="A49" s="12"/>
      <c r="B49" s="44">
        <v>651</v>
      </c>
      <c r="C49" s="20" t="s">
        <v>62</v>
      </c>
      <c r="D49" s="46">
        <v>0</v>
      </c>
      <c r="E49" s="46">
        <v>32993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32993</v>
      </c>
      <c r="O49" s="47">
        <f t="shared" si="14"/>
        <v>2.1181946584488958</v>
      </c>
      <c r="P49" s="9"/>
    </row>
    <row r="50" spans="1:119">
      <c r="A50" s="12"/>
      <c r="B50" s="44">
        <v>664</v>
      </c>
      <c r="C50" s="20" t="s">
        <v>63</v>
      </c>
      <c r="D50" s="46">
        <v>0</v>
      </c>
      <c r="E50" s="46">
        <v>64796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64796</v>
      </c>
      <c r="O50" s="47">
        <f t="shared" si="14"/>
        <v>4.1599897277863382</v>
      </c>
      <c r="P50" s="9"/>
    </row>
    <row r="51" spans="1:119">
      <c r="A51" s="12"/>
      <c r="B51" s="44">
        <v>671</v>
      </c>
      <c r="C51" s="20" t="s">
        <v>64</v>
      </c>
      <c r="D51" s="46">
        <v>0</v>
      </c>
      <c r="E51" s="46">
        <v>41982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41982</v>
      </c>
      <c r="O51" s="47">
        <f t="shared" si="14"/>
        <v>2.6953004622496146</v>
      </c>
      <c r="P51" s="9"/>
    </row>
    <row r="52" spans="1:119">
      <c r="A52" s="12"/>
      <c r="B52" s="44">
        <v>691</v>
      </c>
      <c r="C52" s="20" t="s">
        <v>65</v>
      </c>
      <c r="D52" s="46">
        <v>0</v>
      </c>
      <c r="E52" s="46">
        <v>5393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5393</v>
      </c>
      <c r="O52" s="47">
        <f t="shared" si="14"/>
        <v>0.34623780174627633</v>
      </c>
      <c r="P52" s="9"/>
    </row>
    <row r="53" spans="1:119">
      <c r="A53" s="12"/>
      <c r="B53" s="44">
        <v>712</v>
      </c>
      <c r="C53" s="20" t="s">
        <v>66</v>
      </c>
      <c r="D53" s="46">
        <v>139632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8" si="17">SUM(D53:M53)</f>
        <v>139632</v>
      </c>
      <c r="O53" s="47">
        <f t="shared" si="14"/>
        <v>8.9645608628659481</v>
      </c>
      <c r="P53" s="9"/>
    </row>
    <row r="54" spans="1:119">
      <c r="A54" s="12"/>
      <c r="B54" s="44">
        <v>714</v>
      </c>
      <c r="C54" s="20" t="s">
        <v>67</v>
      </c>
      <c r="D54" s="46">
        <v>0</v>
      </c>
      <c r="E54" s="46">
        <v>2489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2489</v>
      </c>
      <c r="O54" s="47">
        <f t="shared" si="14"/>
        <v>0.15979712378017463</v>
      </c>
      <c r="P54" s="9"/>
    </row>
    <row r="55" spans="1:119">
      <c r="A55" s="12"/>
      <c r="B55" s="44">
        <v>716</v>
      </c>
      <c r="C55" s="20" t="s">
        <v>68</v>
      </c>
      <c r="D55" s="46">
        <v>37137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37137</v>
      </c>
      <c r="O55" s="47">
        <f t="shared" si="14"/>
        <v>2.38424499229584</v>
      </c>
      <c r="P55" s="9"/>
    </row>
    <row r="56" spans="1:119">
      <c r="A56" s="12"/>
      <c r="B56" s="44">
        <v>719</v>
      </c>
      <c r="C56" s="20" t="s">
        <v>69</v>
      </c>
      <c r="D56" s="46">
        <v>0</v>
      </c>
      <c r="E56" s="46">
        <v>38510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38510</v>
      </c>
      <c r="O56" s="47">
        <f t="shared" si="14"/>
        <v>2.4723934257832565</v>
      </c>
      <c r="P56" s="9"/>
    </row>
    <row r="57" spans="1:119">
      <c r="A57" s="12"/>
      <c r="B57" s="44">
        <v>721</v>
      </c>
      <c r="C57" s="20" t="s">
        <v>70</v>
      </c>
      <c r="D57" s="46">
        <v>0</v>
      </c>
      <c r="E57" s="46">
        <v>45973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45973</v>
      </c>
      <c r="O57" s="47">
        <f t="shared" si="14"/>
        <v>2.9515279917822292</v>
      </c>
      <c r="P57" s="9"/>
    </row>
    <row r="58" spans="1:119">
      <c r="A58" s="12"/>
      <c r="B58" s="44">
        <v>741</v>
      </c>
      <c r="C58" s="20" t="s">
        <v>72</v>
      </c>
      <c r="D58" s="46">
        <v>0</v>
      </c>
      <c r="E58" s="46">
        <v>56749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56749</v>
      </c>
      <c r="O58" s="47">
        <f t="shared" si="14"/>
        <v>3.643361581920904</v>
      </c>
      <c r="P58" s="9"/>
    </row>
    <row r="59" spans="1:119" ht="15.75" thickBot="1">
      <c r="A59" s="12"/>
      <c r="B59" s="44">
        <v>761</v>
      </c>
      <c r="C59" s="20" t="s">
        <v>73</v>
      </c>
      <c r="D59" s="46">
        <v>0</v>
      </c>
      <c r="E59" s="46">
        <v>13825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13825</v>
      </c>
      <c r="O59" s="47">
        <f t="shared" si="14"/>
        <v>0.88758346173600411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8">SUM(D5,D13,D20,D24,D26,D29,D33,D36,D40)</f>
        <v>5710068</v>
      </c>
      <c r="E60" s="15">
        <f t="shared" si="18"/>
        <v>9528850</v>
      </c>
      <c r="F60" s="15">
        <f t="shared" si="18"/>
        <v>0</v>
      </c>
      <c r="G60" s="15">
        <f t="shared" si="18"/>
        <v>0</v>
      </c>
      <c r="H60" s="15">
        <f t="shared" si="18"/>
        <v>0</v>
      </c>
      <c r="I60" s="15">
        <f t="shared" si="18"/>
        <v>0</v>
      </c>
      <c r="J60" s="15">
        <f t="shared" si="18"/>
        <v>0</v>
      </c>
      <c r="K60" s="15">
        <f t="shared" si="18"/>
        <v>0</v>
      </c>
      <c r="L60" s="15">
        <f t="shared" si="18"/>
        <v>0</v>
      </c>
      <c r="M60" s="15">
        <f t="shared" si="18"/>
        <v>0</v>
      </c>
      <c r="N60" s="15">
        <f>SUM(D60:M60)</f>
        <v>15238918</v>
      </c>
      <c r="O60" s="37">
        <f t="shared" si="14"/>
        <v>978.35888546481772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18</v>
      </c>
      <c r="M62" s="118"/>
      <c r="N62" s="118"/>
      <c r="O62" s="41">
        <v>15576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88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A64:O64"/>
    <mergeCell ref="A63:O63"/>
    <mergeCell ref="L62:N62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5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659369</v>
      </c>
      <c r="E5" s="26">
        <f t="shared" si="0"/>
        <v>1278988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1938357</v>
      </c>
      <c r="O5" s="32">
        <f t="shared" ref="O5:O36" si="2">(N5/O$57)</f>
        <v>121.34449730812571</v>
      </c>
      <c r="P5" s="6"/>
    </row>
    <row r="6" spans="1:133">
      <c r="A6" s="12"/>
      <c r="B6" s="44">
        <v>511</v>
      </c>
      <c r="C6" s="20" t="s">
        <v>20</v>
      </c>
      <c r="D6" s="46">
        <v>501925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501925</v>
      </c>
      <c r="O6" s="47">
        <f t="shared" si="2"/>
        <v>31.421372229873544</v>
      </c>
      <c r="P6" s="9"/>
    </row>
    <row r="7" spans="1:133">
      <c r="A7" s="12"/>
      <c r="B7" s="44">
        <v>513</v>
      </c>
      <c r="C7" s="20" t="s">
        <v>22</v>
      </c>
      <c r="D7" s="46">
        <v>94178</v>
      </c>
      <c r="E7" s="46">
        <v>933544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1027722</v>
      </c>
      <c r="O7" s="47">
        <f t="shared" si="2"/>
        <v>64.33717290597221</v>
      </c>
      <c r="P7" s="9"/>
    </row>
    <row r="8" spans="1:133">
      <c r="A8" s="12"/>
      <c r="B8" s="44">
        <v>514</v>
      </c>
      <c r="C8" s="20" t="s">
        <v>23</v>
      </c>
      <c r="D8" s="46">
        <v>34723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34723</v>
      </c>
      <c r="O8" s="47">
        <f t="shared" si="2"/>
        <v>2.1737197946663329</v>
      </c>
      <c r="P8" s="9"/>
    </row>
    <row r="9" spans="1:133">
      <c r="A9" s="12"/>
      <c r="B9" s="44">
        <v>515</v>
      </c>
      <c r="C9" s="20" t="s">
        <v>24</v>
      </c>
      <c r="D9" s="46">
        <v>8272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8272</v>
      </c>
      <c r="O9" s="47">
        <f t="shared" si="2"/>
        <v>0.51784149242519095</v>
      </c>
      <c r="P9" s="9"/>
    </row>
    <row r="10" spans="1:133">
      <c r="A10" s="12"/>
      <c r="B10" s="44">
        <v>519</v>
      </c>
      <c r="C10" s="20" t="s">
        <v>26</v>
      </c>
      <c r="D10" s="46">
        <v>20271</v>
      </c>
      <c r="E10" s="46">
        <v>345444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365715</v>
      </c>
      <c r="O10" s="47">
        <f t="shared" si="2"/>
        <v>22.894390885188432</v>
      </c>
      <c r="P10" s="9"/>
    </row>
    <row r="11" spans="1:133" ht="15.75">
      <c r="A11" s="28" t="s">
        <v>27</v>
      </c>
      <c r="B11" s="29"/>
      <c r="C11" s="30"/>
      <c r="D11" s="31">
        <f t="shared" ref="D11:M11" si="3">SUM(D12:D18)</f>
        <v>373890</v>
      </c>
      <c r="E11" s="31">
        <f t="shared" si="3"/>
        <v>3296034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3669924</v>
      </c>
      <c r="O11" s="43">
        <f t="shared" si="2"/>
        <v>229.74358332289972</v>
      </c>
      <c r="P11" s="10"/>
    </row>
    <row r="12" spans="1:133">
      <c r="A12" s="12"/>
      <c r="B12" s="44">
        <v>521</v>
      </c>
      <c r="C12" s="20" t="s">
        <v>28</v>
      </c>
      <c r="D12" s="46">
        <v>224109</v>
      </c>
      <c r="E12" s="46">
        <v>1380953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1605062</v>
      </c>
      <c r="O12" s="47">
        <f t="shared" si="2"/>
        <v>100.4796544384625</v>
      </c>
      <c r="P12" s="9"/>
    </row>
    <row r="13" spans="1:133">
      <c r="A13" s="12"/>
      <c r="B13" s="44">
        <v>522</v>
      </c>
      <c r="C13" s="20" t="s">
        <v>29</v>
      </c>
      <c r="D13" s="46">
        <v>113905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113905</v>
      </c>
      <c r="O13" s="47">
        <f t="shared" si="2"/>
        <v>7.1306498059346435</v>
      </c>
      <c r="P13" s="9"/>
    </row>
    <row r="14" spans="1:133">
      <c r="A14" s="12"/>
      <c r="B14" s="44">
        <v>523</v>
      </c>
      <c r="C14" s="20" t="s">
        <v>30</v>
      </c>
      <c r="D14" s="46">
        <v>0</v>
      </c>
      <c r="E14" s="46">
        <v>288052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288052</v>
      </c>
      <c r="O14" s="47">
        <f t="shared" si="2"/>
        <v>18.032552898459997</v>
      </c>
      <c r="P14" s="9"/>
    </row>
    <row r="15" spans="1:133">
      <c r="A15" s="12"/>
      <c r="B15" s="44">
        <v>524</v>
      </c>
      <c r="C15" s="20" t="s">
        <v>90</v>
      </c>
      <c r="D15" s="46">
        <v>0</v>
      </c>
      <c r="E15" s="46">
        <v>138395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138395</v>
      </c>
      <c r="O15" s="47">
        <f t="shared" si="2"/>
        <v>8.6637661199449099</v>
      </c>
      <c r="P15" s="9"/>
    </row>
    <row r="16" spans="1:133">
      <c r="A16" s="12"/>
      <c r="B16" s="44">
        <v>525</v>
      </c>
      <c r="C16" s="20" t="s">
        <v>31</v>
      </c>
      <c r="D16" s="46">
        <v>0</v>
      </c>
      <c r="E16" s="46">
        <v>370477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370477</v>
      </c>
      <c r="O16" s="47">
        <f t="shared" si="2"/>
        <v>23.19250031300864</v>
      </c>
      <c r="P16" s="9"/>
    </row>
    <row r="17" spans="1:16">
      <c r="A17" s="12"/>
      <c r="B17" s="44">
        <v>526</v>
      </c>
      <c r="C17" s="20" t="s">
        <v>76</v>
      </c>
      <c r="D17" s="46">
        <v>0</v>
      </c>
      <c r="E17" s="46">
        <v>1118157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1118157</v>
      </c>
      <c r="O17" s="47">
        <f t="shared" si="2"/>
        <v>69.998560160260425</v>
      </c>
      <c r="P17" s="9"/>
    </row>
    <row r="18" spans="1:16">
      <c r="A18" s="12"/>
      <c r="B18" s="44">
        <v>527</v>
      </c>
      <c r="C18" s="20" t="s">
        <v>32</v>
      </c>
      <c r="D18" s="46">
        <v>35876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35876</v>
      </c>
      <c r="O18" s="47">
        <f t="shared" si="2"/>
        <v>2.2458995868285965</v>
      </c>
      <c r="P18" s="9"/>
    </row>
    <row r="19" spans="1:16" ht="15.75">
      <c r="A19" s="28" t="s">
        <v>34</v>
      </c>
      <c r="B19" s="29"/>
      <c r="C19" s="30"/>
      <c r="D19" s="31">
        <f t="shared" ref="D19:M19" si="5">SUM(D20:D22)</f>
        <v>110012</v>
      </c>
      <c r="E19" s="31">
        <f t="shared" si="5"/>
        <v>917969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1027981</v>
      </c>
      <c r="O19" s="43">
        <f t="shared" si="2"/>
        <v>64.353386753474396</v>
      </c>
      <c r="P19" s="10"/>
    </row>
    <row r="20" spans="1:16">
      <c r="A20" s="12"/>
      <c r="B20" s="44">
        <v>534</v>
      </c>
      <c r="C20" s="20" t="s">
        <v>35</v>
      </c>
      <c r="D20" s="46">
        <v>0</v>
      </c>
      <c r="E20" s="46">
        <v>917969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917969</v>
      </c>
      <c r="O20" s="47">
        <f t="shared" si="2"/>
        <v>57.466445473895078</v>
      </c>
      <c r="P20" s="9"/>
    </row>
    <row r="21" spans="1:16">
      <c r="A21" s="12"/>
      <c r="B21" s="44">
        <v>537</v>
      </c>
      <c r="C21" s="20" t="s">
        <v>36</v>
      </c>
      <c r="D21" s="46">
        <v>103315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103315</v>
      </c>
      <c r="O21" s="47">
        <f t="shared" si="2"/>
        <v>6.4676975084512334</v>
      </c>
      <c r="P21" s="9"/>
    </row>
    <row r="22" spans="1:16">
      <c r="A22" s="12"/>
      <c r="B22" s="44">
        <v>539</v>
      </c>
      <c r="C22" s="20" t="s">
        <v>37</v>
      </c>
      <c r="D22" s="46">
        <v>6697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6697</v>
      </c>
      <c r="O22" s="47">
        <f t="shared" si="2"/>
        <v>0.41924377112808314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SUM(D24:D24)</f>
        <v>0</v>
      </c>
      <c r="E23" s="31">
        <f t="shared" si="6"/>
        <v>1459512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28" si="7">SUM(D23:M23)</f>
        <v>1459512</v>
      </c>
      <c r="O23" s="43">
        <f t="shared" si="2"/>
        <v>91.367972956053592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1459512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1459512</v>
      </c>
      <c r="O24" s="47">
        <f t="shared" si="2"/>
        <v>91.367972956053592</v>
      </c>
      <c r="P24" s="9"/>
    </row>
    <row r="25" spans="1:16" ht="15.75">
      <c r="A25" s="28" t="s">
        <v>40</v>
      </c>
      <c r="B25" s="29"/>
      <c r="C25" s="30"/>
      <c r="D25" s="31">
        <f t="shared" ref="D25:M25" si="8">SUM(D26:D27)</f>
        <v>7242</v>
      </c>
      <c r="E25" s="31">
        <f t="shared" si="8"/>
        <v>327790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335032</v>
      </c>
      <c r="O25" s="43">
        <f t="shared" si="2"/>
        <v>20.973582070865156</v>
      </c>
      <c r="P25" s="10"/>
    </row>
    <row r="26" spans="1:16">
      <c r="A26" s="13"/>
      <c r="B26" s="45">
        <v>553</v>
      </c>
      <c r="C26" s="21" t="s">
        <v>91</v>
      </c>
      <c r="D26" s="46">
        <v>7242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7242</v>
      </c>
      <c r="O26" s="47">
        <f t="shared" si="2"/>
        <v>0.45336171278327281</v>
      </c>
      <c r="P26" s="9"/>
    </row>
    <row r="27" spans="1:16">
      <c r="A27" s="13"/>
      <c r="B27" s="45">
        <v>554</v>
      </c>
      <c r="C27" s="21" t="s">
        <v>41</v>
      </c>
      <c r="D27" s="46">
        <v>0</v>
      </c>
      <c r="E27" s="46">
        <v>327790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327790</v>
      </c>
      <c r="O27" s="47">
        <f t="shared" si="2"/>
        <v>20.520220358081882</v>
      </c>
      <c r="P27" s="9"/>
    </row>
    <row r="28" spans="1:16" ht="15.75">
      <c r="A28" s="28" t="s">
        <v>43</v>
      </c>
      <c r="B28" s="29"/>
      <c r="C28" s="30"/>
      <c r="D28" s="31">
        <f t="shared" ref="D28:M28" si="9">SUM(D29:D32)</f>
        <v>311335</v>
      </c>
      <c r="E28" s="31">
        <f t="shared" si="9"/>
        <v>0</v>
      </c>
      <c r="F28" s="31">
        <f t="shared" si="9"/>
        <v>0</v>
      </c>
      <c r="G28" s="31">
        <f t="shared" si="9"/>
        <v>0</v>
      </c>
      <c r="H28" s="31">
        <f t="shared" si="9"/>
        <v>0</v>
      </c>
      <c r="I28" s="31">
        <f t="shared" si="9"/>
        <v>0</v>
      </c>
      <c r="J28" s="31">
        <f t="shared" si="9"/>
        <v>0</v>
      </c>
      <c r="K28" s="31">
        <f t="shared" si="9"/>
        <v>0</v>
      </c>
      <c r="L28" s="31">
        <f t="shared" si="9"/>
        <v>0</v>
      </c>
      <c r="M28" s="31">
        <f t="shared" si="9"/>
        <v>0</v>
      </c>
      <c r="N28" s="31">
        <f t="shared" si="7"/>
        <v>311335</v>
      </c>
      <c r="O28" s="43">
        <f t="shared" si="2"/>
        <v>19.490108927006386</v>
      </c>
      <c r="P28" s="10"/>
    </row>
    <row r="29" spans="1:16">
      <c r="A29" s="12"/>
      <c r="B29" s="44">
        <v>562</v>
      </c>
      <c r="C29" s="20" t="s">
        <v>44</v>
      </c>
      <c r="D29" s="46">
        <v>28889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ref="N29:N35" si="10">SUM(D29:M29)</f>
        <v>28889</v>
      </c>
      <c r="O29" s="47">
        <f t="shared" si="2"/>
        <v>1.8085013146362841</v>
      </c>
      <c r="P29" s="9"/>
    </row>
    <row r="30" spans="1:16">
      <c r="A30" s="12"/>
      <c r="B30" s="44">
        <v>563</v>
      </c>
      <c r="C30" s="20" t="s">
        <v>45</v>
      </c>
      <c r="D30" s="46">
        <v>40000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10"/>
        <v>40000</v>
      </c>
      <c r="O30" s="47">
        <f t="shared" si="2"/>
        <v>2.5040691123074996</v>
      </c>
      <c r="P30" s="9"/>
    </row>
    <row r="31" spans="1:16">
      <c r="A31" s="12"/>
      <c r="B31" s="44">
        <v>564</v>
      </c>
      <c r="C31" s="20" t="s">
        <v>92</v>
      </c>
      <c r="D31" s="46">
        <v>241916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241916</v>
      </c>
      <c r="O31" s="47">
        <f t="shared" si="2"/>
        <v>15.144359584324528</v>
      </c>
      <c r="P31" s="9"/>
    </row>
    <row r="32" spans="1:16">
      <c r="A32" s="12"/>
      <c r="B32" s="44">
        <v>569</v>
      </c>
      <c r="C32" s="20" t="s">
        <v>46</v>
      </c>
      <c r="D32" s="46">
        <v>530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530</v>
      </c>
      <c r="O32" s="47">
        <f t="shared" si="2"/>
        <v>3.3178915738074369E-2</v>
      </c>
      <c r="P32" s="9"/>
    </row>
    <row r="33" spans="1:16" ht="15.75">
      <c r="A33" s="28" t="s">
        <v>47</v>
      </c>
      <c r="B33" s="29"/>
      <c r="C33" s="30"/>
      <c r="D33" s="31">
        <f t="shared" ref="D33:M33" si="11">SUM(D34:D35)</f>
        <v>266137</v>
      </c>
      <c r="E33" s="31">
        <f t="shared" si="11"/>
        <v>465011</v>
      </c>
      <c r="F33" s="31">
        <f t="shared" si="11"/>
        <v>0</v>
      </c>
      <c r="G33" s="31">
        <f t="shared" si="11"/>
        <v>0</v>
      </c>
      <c r="H33" s="31">
        <f t="shared" si="11"/>
        <v>0</v>
      </c>
      <c r="I33" s="31">
        <f t="shared" si="11"/>
        <v>0</v>
      </c>
      <c r="J33" s="31">
        <f t="shared" si="11"/>
        <v>0</v>
      </c>
      <c r="K33" s="31">
        <f t="shared" si="11"/>
        <v>0</v>
      </c>
      <c r="L33" s="31">
        <f t="shared" si="11"/>
        <v>0</v>
      </c>
      <c r="M33" s="31">
        <f t="shared" si="11"/>
        <v>0</v>
      </c>
      <c r="N33" s="31">
        <f>SUM(D33:M33)</f>
        <v>731148</v>
      </c>
      <c r="O33" s="43">
        <f t="shared" si="2"/>
        <v>45.771128083135096</v>
      </c>
      <c r="P33" s="9"/>
    </row>
    <row r="34" spans="1:16">
      <c r="A34" s="12"/>
      <c r="B34" s="44">
        <v>571</v>
      </c>
      <c r="C34" s="20" t="s">
        <v>48</v>
      </c>
      <c r="D34" s="46">
        <v>0</v>
      </c>
      <c r="E34" s="46">
        <v>446242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446242</v>
      </c>
      <c r="O34" s="47">
        <f t="shared" si="2"/>
        <v>27.935520220358082</v>
      </c>
      <c r="P34" s="9"/>
    </row>
    <row r="35" spans="1:16">
      <c r="A35" s="12"/>
      <c r="B35" s="44">
        <v>572</v>
      </c>
      <c r="C35" s="20" t="s">
        <v>49</v>
      </c>
      <c r="D35" s="46">
        <v>266137</v>
      </c>
      <c r="E35" s="46">
        <v>18769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284906</v>
      </c>
      <c r="O35" s="47">
        <f t="shared" si="2"/>
        <v>17.835607862777014</v>
      </c>
      <c r="P35" s="9"/>
    </row>
    <row r="36" spans="1:16" ht="15.75">
      <c r="A36" s="28" t="s">
        <v>71</v>
      </c>
      <c r="B36" s="29"/>
      <c r="C36" s="30"/>
      <c r="D36" s="31">
        <f t="shared" ref="D36:M36" si="12">SUM(D37:D37)</f>
        <v>2960737</v>
      </c>
      <c r="E36" s="31">
        <f t="shared" si="12"/>
        <v>504290</v>
      </c>
      <c r="F36" s="31">
        <f t="shared" si="12"/>
        <v>0</v>
      </c>
      <c r="G36" s="31">
        <f t="shared" si="12"/>
        <v>0</v>
      </c>
      <c r="H36" s="31">
        <f t="shared" si="12"/>
        <v>0</v>
      </c>
      <c r="I36" s="31">
        <f t="shared" si="12"/>
        <v>0</v>
      </c>
      <c r="J36" s="31">
        <f t="shared" si="12"/>
        <v>0</v>
      </c>
      <c r="K36" s="31">
        <f t="shared" si="12"/>
        <v>0</v>
      </c>
      <c r="L36" s="31">
        <f t="shared" si="12"/>
        <v>0</v>
      </c>
      <c r="M36" s="31">
        <f t="shared" si="12"/>
        <v>0</v>
      </c>
      <c r="N36" s="31">
        <f>SUM(D36:M36)</f>
        <v>3465027</v>
      </c>
      <c r="O36" s="43">
        <f t="shared" si="2"/>
        <v>216.91667710028796</v>
      </c>
      <c r="P36" s="9"/>
    </row>
    <row r="37" spans="1:16">
      <c r="A37" s="12"/>
      <c r="B37" s="44">
        <v>581</v>
      </c>
      <c r="C37" s="20" t="s">
        <v>50</v>
      </c>
      <c r="D37" s="46">
        <v>2960737</v>
      </c>
      <c r="E37" s="46">
        <v>504290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3465027</v>
      </c>
      <c r="O37" s="47">
        <f t="shared" ref="O37:O55" si="13">(N37/O$57)</f>
        <v>216.91667710028796</v>
      </c>
      <c r="P37" s="9"/>
    </row>
    <row r="38" spans="1:16" ht="15.75">
      <c r="A38" s="28" t="s">
        <v>53</v>
      </c>
      <c r="B38" s="29"/>
      <c r="C38" s="30"/>
      <c r="D38" s="31">
        <f t="shared" ref="D38:M38" si="14">SUM(D39:D54)</f>
        <v>362015</v>
      </c>
      <c r="E38" s="31">
        <f t="shared" si="14"/>
        <v>406472</v>
      </c>
      <c r="F38" s="31">
        <f t="shared" si="14"/>
        <v>0</v>
      </c>
      <c r="G38" s="31">
        <f t="shared" si="14"/>
        <v>0</v>
      </c>
      <c r="H38" s="31">
        <f t="shared" si="14"/>
        <v>0</v>
      </c>
      <c r="I38" s="31">
        <f t="shared" si="14"/>
        <v>0</v>
      </c>
      <c r="J38" s="31">
        <f t="shared" si="14"/>
        <v>0</v>
      </c>
      <c r="K38" s="31">
        <f t="shared" si="14"/>
        <v>0</v>
      </c>
      <c r="L38" s="31">
        <f t="shared" si="14"/>
        <v>0</v>
      </c>
      <c r="M38" s="31">
        <f t="shared" si="14"/>
        <v>0</v>
      </c>
      <c r="N38" s="31">
        <f>SUM(D38:M38)</f>
        <v>768487</v>
      </c>
      <c r="O38" s="43">
        <f t="shared" si="13"/>
        <v>48.108613997746339</v>
      </c>
      <c r="P38" s="9"/>
    </row>
    <row r="39" spans="1:16">
      <c r="A39" s="12"/>
      <c r="B39" s="44">
        <v>601</v>
      </c>
      <c r="C39" s="20" t="s">
        <v>54</v>
      </c>
      <c r="D39" s="46">
        <v>27335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5">SUM(D39:M39)</f>
        <v>27335</v>
      </c>
      <c r="O39" s="47">
        <f t="shared" si="13"/>
        <v>1.7112182296231375</v>
      </c>
      <c r="P39" s="9"/>
    </row>
    <row r="40" spans="1:16">
      <c r="A40" s="12"/>
      <c r="B40" s="44">
        <v>602</v>
      </c>
      <c r="C40" s="20" t="s">
        <v>55</v>
      </c>
      <c r="D40" s="46">
        <v>8627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5"/>
        <v>8627</v>
      </c>
      <c r="O40" s="47">
        <f t="shared" si="13"/>
        <v>0.54006510579692002</v>
      </c>
      <c r="P40" s="9"/>
    </row>
    <row r="41" spans="1:16">
      <c r="A41" s="12"/>
      <c r="B41" s="44">
        <v>604</v>
      </c>
      <c r="C41" s="20" t="s">
        <v>78</v>
      </c>
      <c r="D41" s="46">
        <v>0</v>
      </c>
      <c r="E41" s="46">
        <v>143517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5"/>
        <v>143517</v>
      </c>
      <c r="O41" s="47">
        <f t="shared" si="13"/>
        <v>8.9844121697758865</v>
      </c>
      <c r="P41" s="9"/>
    </row>
    <row r="42" spans="1:16">
      <c r="A42" s="12"/>
      <c r="B42" s="44">
        <v>605</v>
      </c>
      <c r="C42" s="20" t="s">
        <v>57</v>
      </c>
      <c r="D42" s="46">
        <v>10368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10368</v>
      </c>
      <c r="O42" s="47">
        <f t="shared" si="13"/>
        <v>0.64905471391010394</v>
      </c>
      <c r="P42" s="9"/>
    </row>
    <row r="43" spans="1:16">
      <c r="A43" s="12"/>
      <c r="B43" s="44">
        <v>608</v>
      </c>
      <c r="C43" s="20" t="s">
        <v>58</v>
      </c>
      <c r="D43" s="46">
        <v>0</v>
      </c>
      <c r="E43" s="46">
        <v>5484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5484</v>
      </c>
      <c r="O43" s="47">
        <f t="shared" si="13"/>
        <v>0.34330787529735823</v>
      </c>
      <c r="P43" s="9"/>
    </row>
    <row r="44" spans="1:16">
      <c r="A44" s="12"/>
      <c r="B44" s="44">
        <v>613</v>
      </c>
      <c r="C44" s="20" t="s">
        <v>93</v>
      </c>
      <c r="D44" s="46">
        <v>2154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2154</v>
      </c>
      <c r="O44" s="47">
        <f t="shared" si="13"/>
        <v>0.13484412169775886</v>
      </c>
      <c r="P44" s="9"/>
    </row>
    <row r="45" spans="1:16">
      <c r="A45" s="12"/>
      <c r="B45" s="44">
        <v>614</v>
      </c>
      <c r="C45" s="20" t="s">
        <v>60</v>
      </c>
      <c r="D45" s="46">
        <v>3183</v>
      </c>
      <c r="E45" s="46">
        <v>56057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59240</v>
      </c>
      <c r="O45" s="47">
        <f t="shared" si="13"/>
        <v>3.708526355327407</v>
      </c>
      <c r="P45" s="9"/>
    </row>
    <row r="46" spans="1:16">
      <c r="A46" s="12"/>
      <c r="B46" s="44">
        <v>634</v>
      </c>
      <c r="C46" s="20" t="s">
        <v>94</v>
      </c>
      <c r="D46" s="46">
        <v>0</v>
      </c>
      <c r="E46" s="46">
        <v>41502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41502</v>
      </c>
      <c r="O46" s="47">
        <f t="shared" si="13"/>
        <v>2.5980969074746465</v>
      </c>
      <c r="P46" s="9"/>
    </row>
    <row r="47" spans="1:16">
      <c r="A47" s="12"/>
      <c r="B47" s="44">
        <v>654</v>
      </c>
      <c r="C47" s="20" t="s">
        <v>83</v>
      </c>
      <c r="D47" s="46">
        <v>0</v>
      </c>
      <c r="E47" s="46">
        <v>4251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4251</v>
      </c>
      <c r="O47" s="47">
        <f t="shared" si="13"/>
        <v>0.26611994491047952</v>
      </c>
      <c r="P47" s="9"/>
    </row>
    <row r="48" spans="1:16">
      <c r="A48" s="12"/>
      <c r="B48" s="44">
        <v>674</v>
      </c>
      <c r="C48" s="20" t="s">
        <v>84</v>
      </c>
      <c r="D48" s="46">
        <v>0</v>
      </c>
      <c r="E48" s="46">
        <v>42625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6">SUM(D48:M48)</f>
        <v>42625</v>
      </c>
      <c r="O48" s="47">
        <f t="shared" si="13"/>
        <v>2.6683986478026793</v>
      </c>
      <c r="P48" s="9"/>
    </row>
    <row r="49" spans="1:119">
      <c r="A49" s="12"/>
      <c r="B49" s="44">
        <v>694</v>
      </c>
      <c r="C49" s="20" t="s">
        <v>85</v>
      </c>
      <c r="D49" s="46">
        <v>0</v>
      </c>
      <c r="E49" s="46">
        <v>5635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5635</v>
      </c>
      <c r="O49" s="47">
        <f t="shared" si="13"/>
        <v>0.35276073619631904</v>
      </c>
      <c r="P49" s="9"/>
    </row>
    <row r="50" spans="1:119">
      <c r="A50" s="12"/>
      <c r="B50" s="44">
        <v>712</v>
      </c>
      <c r="C50" s="20" t="s">
        <v>66</v>
      </c>
      <c r="D50" s="46">
        <v>272948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272948</v>
      </c>
      <c r="O50" s="47">
        <f t="shared" si="13"/>
        <v>17.087016401652686</v>
      </c>
      <c r="P50" s="9"/>
    </row>
    <row r="51" spans="1:119">
      <c r="A51" s="12"/>
      <c r="B51" s="44">
        <v>713</v>
      </c>
      <c r="C51" s="20" t="s">
        <v>79</v>
      </c>
      <c r="D51" s="46">
        <v>37400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37400</v>
      </c>
      <c r="O51" s="47">
        <f t="shared" si="13"/>
        <v>2.341304620007512</v>
      </c>
      <c r="P51" s="9"/>
    </row>
    <row r="52" spans="1:119">
      <c r="A52" s="12"/>
      <c r="B52" s="44">
        <v>724</v>
      </c>
      <c r="C52" s="20" t="s">
        <v>95</v>
      </c>
      <c r="D52" s="46">
        <v>0</v>
      </c>
      <c r="E52" s="46">
        <v>46359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46359</v>
      </c>
      <c r="O52" s="47">
        <f t="shared" si="13"/>
        <v>2.9021534994365843</v>
      </c>
      <c r="P52" s="9"/>
    </row>
    <row r="53" spans="1:119">
      <c r="A53" s="12"/>
      <c r="B53" s="44">
        <v>744</v>
      </c>
      <c r="C53" s="20" t="s">
        <v>96</v>
      </c>
      <c r="D53" s="46">
        <v>0</v>
      </c>
      <c r="E53" s="46">
        <v>49557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49557</v>
      </c>
      <c r="O53" s="47">
        <f t="shared" si="13"/>
        <v>3.1023538249655691</v>
      </c>
      <c r="P53" s="9"/>
    </row>
    <row r="54" spans="1:119" ht="15.75" thickBot="1">
      <c r="A54" s="12"/>
      <c r="B54" s="44">
        <v>764</v>
      </c>
      <c r="C54" s="20" t="s">
        <v>86</v>
      </c>
      <c r="D54" s="46">
        <v>0</v>
      </c>
      <c r="E54" s="46">
        <v>11485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11485</v>
      </c>
      <c r="O54" s="47">
        <f t="shared" si="13"/>
        <v>0.7189808438712908</v>
      </c>
      <c r="P54" s="9"/>
    </row>
    <row r="55" spans="1:119" ht="16.5" thickBot="1">
      <c r="A55" s="14" t="s">
        <v>10</v>
      </c>
      <c r="B55" s="23"/>
      <c r="C55" s="22"/>
      <c r="D55" s="15">
        <f t="shared" ref="D55:M55" si="17">SUM(D5,D11,D19,D23,D25,D28,D33,D36,D38)</f>
        <v>5050737</v>
      </c>
      <c r="E55" s="15">
        <f t="shared" si="17"/>
        <v>8656066</v>
      </c>
      <c r="F55" s="15">
        <f t="shared" si="17"/>
        <v>0</v>
      </c>
      <c r="G55" s="15">
        <f t="shared" si="17"/>
        <v>0</v>
      </c>
      <c r="H55" s="15">
        <f t="shared" si="17"/>
        <v>0</v>
      </c>
      <c r="I55" s="15">
        <f t="shared" si="17"/>
        <v>0</v>
      </c>
      <c r="J55" s="15">
        <f t="shared" si="17"/>
        <v>0</v>
      </c>
      <c r="K55" s="15">
        <f t="shared" si="17"/>
        <v>0</v>
      </c>
      <c r="L55" s="15">
        <f t="shared" si="17"/>
        <v>0</v>
      </c>
      <c r="M55" s="15">
        <f t="shared" si="17"/>
        <v>0</v>
      </c>
      <c r="N55" s="15">
        <f>SUM(D55:M55)</f>
        <v>13706803</v>
      </c>
      <c r="O55" s="37">
        <f t="shared" si="13"/>
        <v>858.06955051959437</v>
      </c>
      <c r="P55" s="6"/>
      <c r="Q55" s="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</row>
    <row r="56" spans="1:119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9"/>
    </row>
    <row r="57" spans="1:119">
      <c r="A57" s="38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118" t="s">
        <v>97</v>
      </c>
      <c r="M57" s="118"/>
      <c r="N57" s="118"/>
      <c r="O57" s="41">
        <v>15974</v>
      </c>
    </row>
    <row r="58" spans="1:119">
      <c r="A58" s="11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7"/>
    </row>
    <row r="59" spans="1:119" ht="15.75" customHeight="1" thickBot="1">
      <c r="A59" s="120" t="s">
        <v>88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100"/>
    </row>
  </sheetData>
  <mergeCells count="10">
    <mergeCell ref="L57:N57"/>
    <mergeCell ref="A58:O58"/>
    <mergeCell ref="A59:O5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1644875</v>
      </c>
      <c r="E5" s="26">
        <f t="shared" si="0"/>
        <v>6953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1651828</v>
      </c>
      <c r="O5" s="32">
        <f t="shared" ref="O5:O36" si="2">(N5/O$59)</f>
        <v>105.06475003180257</v>
      </c>
      <c r="P5" s="6"/>
    </row>
    <row r="6" spans="1:133">
      <c r="A6" s="12"/>
      <c r="B6" s="44">
        <v>511</v>
      </c>
      <c r="C6" s="20" t="s">
        <v>20</v>
      </c>
      <c r="D6" s="46">
        <v>431826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431826</v>
      </c>
      <c r="O6" s="47">
        <f t="shared" si="2"/>
        <v>27.466352881312812</v>
      </c>
      <c r="P6" s="9"/>
    </row>
    <row r="7" spans="1:133">
      <c r="A7" s="12"/>
      <c r="B7" s="44">
        <v>513</v>
      </c>
      <c r="C7" s="20" t="s">
        <v>22</v>
      </c>
      <c r="D7" s="46">
        <v>751127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751127</v>
      </c>
      <c r="O7" s="47">
        <f t="shared" si="2"/>
        <v>47.775537463427042</v>
      </c>
      <c r="P7" s="9"/>
    </row>
    <row r="8" spans="1:133">
      <c r="A8" s="12"/>
      <c r="B8" s="44">
        <v>514</v>
      </c>
      <c r="C8" s="20" t="s">
        <v>23</v>
      </c>
      <c r="D8" s="46">
        <v>21010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21010</v>
      </c>
      <c r="O8" s="47">
        <f t="shared" si="2"/>
        <v>1.3363439765933087</v>
      </c>
      <c r="P8" s="9"/>
    </row>
    <row r="9" spans="1:133">
      <c r="A9" s="12"/>
      <c r="B9" s="44">
        <v>515</v>
      </c>
      <c r="C9" s="20" t="s">
        <v>24</v>
      </c>
      <c r="D9" s="46">
        <v>8232</v>
      </c>
      <c r="E9" s="46">
        <v>6953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15185</v>
      </c>
      <c r="O9" s="47">
        <f t="shared" si="2"/>
        <v>0.96584404019844805</v>
      </c>
      <c r="P9" s="9"/>
    </row>
    <row r="10" spans="1:133">
      <c r="A10" s="12"/>
      <c r="B10" s="44">
        <v>519</v>
      </c>
      <c r="C10" s="20" t="s">
        <v>26</v>
      </c>
      <c r="D10" s="46">
        <v>432680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432680</v>
      </c>
      <c r="O10" s="47">
        <f t="shared" si="2"/>
        <v>27.520671670270957</v>
      </c>
      <c r="P10" s="9"/>
    </row>
    <row r="11" spans="1:133" ht="15.75">
      <c r="A11" s="28" t="s">
        <v>27</v>
      </c>
      <c r="B11" s="29"/>
      <c r="C11" s="30"/>
      <c r="D11" s="31">
        <f t="shared" ref="D11:M11" si="3">SUM(D12:D18)</f>
        <v>1966907</v>
      </c>
      <c r="E11" s="31">
        <f t="shared" si="3"/>
        <v>1406653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3373560</v>
      </c>
      <c r="O11" s="43">
        <f t="shared" si="2"/>
        <v>214.57575372090065</v>
      </c>
      <c r="P11" s="10"/>
    </row>
    <row r="12" spans="1:133">
      <c r="A12" s="12"/>
      <c r="B12" s="44">
        <v>521</v>
      </c>
      <c r="C12" s="20" t="s">
        <v>28</v>
      </c>
      <c r="D12" s="46">
        <v>1434108</v>
      </c>
      <c r="E12" s="46">
        <v>1020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1435128</v>
      </c>
      <c r="O12" s="47">
        <f t="shared" si="2"/>
        <v>91.281516346520803</v>
      </c>
      <c r="P12" s="9"/>
    </row>
    <row r="13" spans="1:133">
      <c r="A13" s="12"/>
      <c r="B13" s="44">
        <v>522</v>
      </c>
      <c r="C13" s="20" t="s">
        <v>29</v>
      </c>
      <c r="D13" s="46">
        <v>210853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210853</v>
      </c>
      <c r="O13" s="47">
        <f t="shared" si="2"/>
        <v>13.411334435822415</v>
      </c>
      <c r="P13" s="9"/>
    </row>
    <row r="14" spans="1:133">
      <c r="A14" s="12"/>
      <c r="B14" s="44">
        <v>523</v>
      </c>
      <c r="C14" s="20" t="s">
        <v>30</v>
      </c>
      <c r="D14" s="46">
        <v>271277</v>
      </c>
      <c r="E14" s="46">
        <v>2860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274137</v>
      </c>
      <c r="O14" s="47">
        <f t="shared" si="2"/>
        <v>17.436522070983337</v>
      </c>
      <c r="P14" s="9"/>
    </row>
    <row r="15" spans="1:133">
      <c r="A15" s="12"/>
      <c r="B15" s="44">
        <v>524</v>
      </c>
      <c r="C15" s="20" t="s">
        <v>90</v>
      </c>
      <c r="D15" s="46">
        <v>0</v>
      </c>
      <c r="E15" s="46">
        <v>100575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100575</v>
      </c>
      <c r="O15" s="47">
        <f t="shared" si="2"/>
        <v>6.3970868846202773</v>
      </c>
      <c r="P15" s="9"/>
    </row>
    <row r="16" spans="1:133">
      <c r="A16" s="12"/>
      <c r="B16" s="44">
        <v>525</v>
      </c>
      <c r="C16" s="20" t="s">
        <v>31</v>
      </c>
      <c r="D16" s="46">
        <v>0</v>
      </c>
      <c r="E16" s="46">
        <v>323716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323716</v>
      </c>
      <c r="O16" s="47">
        <f t="shared" si="2"/>
        <v>20.590001272102786</v>
      </c>
      <c r="P16" s="9"/>
    </row>
    <row r="17" spans="1:16">
      <c r="A17" s="12"/>
      <c r="B17" s="44">
        <v>526</v>
      </c>
      <c r="C17" s="20" t="s">
        <v>76</v>
      </c>
      <c r="D17" s="46">
        <v>37403</v>
      </c>
      <c r="E17" s="46">
        <v>978482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1015885</v>
      </c>
      <c r="O17" s="47">
        <f t="shared" si="2"/>
        <v>64.615506932960187</v>
      </c>
      <c r="P17" s="9"/>
    </row>
    <row r="18" spans="1:16">
      <c r="A18" s="12"/>
      <c r="B18" s="44">
        <v>527</v>
      </c>
      <c r="C18" s="20" t="s">
        <v>32</v>
      </c>
      <c r="D18" s="46">
        <v>13266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13266</v>
      </c>
      <c r="O18" s="47">
        <f t="shared" si="2"/>
        <v>0.84378577789085363</v>
      </c>
      <c r="P18" s="9"/>
    </row>
    <row r="19" spans="1:16" ht="15.75">
      <c r="A19" s="28" t="s">
        <v>34</v>
      </c>
      <c r="B19" s="29"/>
      <c r="C19" s="30"/>
      <c r="D19" s="31">
        <f t="shared" ref="D19:M19" si="5">SUM(D20:D22)</f>
        <v>93293</v>
      </c>
      <c r="E19" s="31">
        <f t="shared" si="5"/>
        <v>874982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968275</v>
      </c>
      <c r="O19" s="43">
        <f t="shared" si="2"/>
        <v>61.587266251113093</v>
      </c>
      <c r="P19" s="10"/>
    </row>
    <row r="20" spans="1:16">
      <c r="A20" s="12"/>
      <c r="B20" s="44">
        <v>534</v>
      </c>
      <c r="C20" s="20" t="s">
        <v>35</v>
      </c>
      <c r="D20" s="46">
        <v>0</v>
      </c>
      <c r="E20" s="46">
        <v>874982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874982</v>
      </c>
      <c r="O20" s="47">
        <f t="shared" si="2"/>
        <v>55.653351990840861</v>
      </c>
      <c r="P20" s="9"/>
    </row>
    <row r="21" spans="1:16">
      <c r="A21" s="12"/>
      <c r="B21" s="44">
        <v>537</v>
      </c>
      <c r="C21" s="20" t="s">
        <v>36</v>
      </c>
      <c r="D21" s="46">
        <v>90982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90982</v>
      </c>
      <c r="O21" s="47">
        <f t="shared" si="2"/>
        <v>5.7869227833608958</v>
      </c>
      <c r="P21" s="9"/>
    </row>
    <row r="22" spans="1:16">
      <c r="A22" s="12"/>
      <c r="B22" s="44">
        <v>539</v>
      </c>
      <c r="C22" s="20" t="s">
        <v>37</v>
      </c>
      <c r="D22" s="46">
        <v>2311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2311</v>
      </c>
      <c r="O22" s="47">
        <f t="shared" si="2"/>
        <v>0.14699147691133443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SUM(D24:D24)</f>
        <v>0</v>
      </c>
      <c r="E23" s="31">
        <f t="shared" si="6"/>
        <v>2248207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28" si="7">SUM(D23:M23)</f>
        <v>2248207</v>
      </c>
      <c r="O23" s="43">
        <f t="shared" si="2"/>
        <v>142.99751939956749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2248207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2248207</v>
      </c>
      <c r="O24" s="47">
        <f t="shared" si="2"/>
        <v>142.99751939956749</v>
      </c>
      <c r="P24" s="9"/>
    </row>
    <row r="25" spans="1:16" ht="15.75">
      <c r="A25" s="28" t="s">
        <v>40</v>
      </c>
      <c r="B25" s="29"/>
      <c r="C25" s="30"/>
      <c r="D25" s="31">
        <f t="shared" ref="D25:M25" si="8">SUM(D26:D27)</f>
        <v>7185</v>
      </c>
      <c r="E25" s="31">
        <f t="shared" si="8"/>
        <v>367230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374415</v>
      </c>
      <c r="O25" s="43">
        <f t="shared" si="2"/>
        <v>23.814718229232923</v>
      </c>
      <c r="P25" s="10"/>
    </row>
    <row r="26" spans="1:16">
      <c r="A26" s="13"/>
      <c r="B26" s="45">
        <v>553</v>
      </c>
      <c r="C26" s="21" t="s">
        <v>91</v>
      </c>
      <c r="D26" s="46">
        <v>7185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7185</v>
      </c>
      <c r="O26" s="47">
        <f t="shared" si="2"/>
        <v>0.45700292583640756</v>
      </c>
      <c r="P26" s="9"/>
    </row>
    <row r="27" spans="1:16">
      <c r="A27" s="13"/>
      <c r="B27" s="45">
        <v>554</v>
      </c>
      <c r="C27" s="21" t="s">
        <v>41</v>
      </c>
      <c r="D27" s="46">
        <v>0</v>
      </c>
      <c r="E27" s="46">
        <v>367230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367230</v>
      </c>
      <c r="O27" s="47">
        <f t="shared" si="2"/>
        <v>23.357715303396514</v>
      </c>
      <c r="P27" s="9"/>
    </row>
    <row r="28" spans="1:16" ht="15.75">
      <c r="A28" s="28" t="s">
        <v>43</v>
      </c>
      <c r="B28" s="29"/>
      <c r="C28" s="30"/>
      <c r="D28" s="31">
        <f t="shared" ref="D28:M28" si="9">SUM(D29:D32)</f>
        <v>206411</v>
      </c>
      <c r="E28" s="31">
        <f t="shared" si="9"/>
        <v>0</v>
      </c>
      <c r="F28" s="31">
        <f t="shared" si="9"/>
        <v>0</v>
      </c>
      <c r="G28" s="31">
        <f t="shared" si="9"/>
        <v>0</v>
      </c>
      <c r="H28" s="31">
        <f t="shared" si="9"/>
        <v>0</v>
      </c>
      <c r="I28" s="31">
        <f t="shared" si="9"/>
        <v>0</v>
      </c>
      <c r="J28" s="31">
        <f t="shared" si="9"/>
        <v>0</v>
      </c>
      <c r="K28" s="31">
        <f t="shared" si="9"/>
        <v>0</v>
      </c>
      <c r="L28" s="31">
        <f t="shared" si="9"/>
        <v>0</v>
      </c>
      <c r="M28" s="31">
        <f t="shared" si="9"/>
        <v>0</v>
      </c>
      <c r="N28" s="31">
        <f t="shared" si="7"/>
        <v>206411</v>
      </c>
      <c r="O28" s="43">
        <f t="shared" si="2"/>
        <v>13.128800407072891</v>
      </c>
      <c r="P28" s="10"/>
    </row>
    <row r="29" spans="1:16">
      <c r="A29" s="12"/>
      <c r="B29" s="44">
        <v>562</v>
      </c>
      <c r="C29" s="20" t="s">
        <v>44</v>
      </c>
      <c r="D29" s="46">
        <v>20000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ref="N29:N35" si="10">SUM(D29:M29)</f>
        <v>20000</v>
      </c>
      <c r="O29" s="47">
        <f t="shared" si="2"/>
        <v>1.2721027859051011</v>
      </c>
      <c r="P29" s="9"/>
    </row>
    <row r="30" spans="1:16">
      <c r="A30" s="12"/>
      <c r="B30" s="44">
        <v>563</v>
      </c>
      <c r="C30" s="20" t="s">
        <v>45</v>
      </c>
      <c r="D30" s="46">
        <v>40000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10"/>
        <v>40000</v>
      </c>
      <c r="O30" s="47">
        <f t="shared" si="2"/>
        <v>2.5442055718102021</v>
      </c>
      <c r="P30" s="9"/>
    </row>
    <row r="31" spans="1:16">
      <c r="A31" s="12"/>
      <c r="B31" s="44">
        <v>564</v>
      </c>
      <c r="C31" s="20" t="s">
        <v>92</v>
      </c>
      <c r="D31" s="46">
        <v>146182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146182</v>
      </c>
      <c r="O31" s="47">
        <f t="shared" si="2"/>
        <v>9.2979264724589754</v>
      </c>
      <c r="P31" s="9"/>
    </row>
    <row r="32" spans="1:16">
      <c r="A32" s="12"/>
      <c r="B32" s="44">
        <v>569</v>
      </c>
      <c r="C32" s="20" t="s">
        <v>46</v>
      </c>
      <c r="D32" s="46">
        <v>229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229</v>
      </c>
      <c r="O32" s="47">
        <f t="shared" si="2"/>
        <v>1.4565576898613408E-2</v>
      </c>
      <c r="P32" s="9"/>
    </row>
    <row r="33" spans="1:16" ht="15.75">
      <c r="A33" s="28" t="s">
        <v>47</v>
      </c>
      <c r="B33" s="29"/>
      <c r="C33" s="30"/>
      <c r="D33" s="31">
        <f t="shared" ref="D33:M33" si="11">SUM(D34:D35)</f>
        <v>44936</v>
      </c>
      <c r="E33" s="31">
        <f t="shared" si="11"/>
        <v>268204</v>
      </c>
      <c r="F33" s="31">
        <f t="shared" si="11"/>
        <v>0</v>
      </c>
      <c r="G33" s="31">
        <f t="shared" si="11"/>
        <v>0</v>
      </c>
      <c r="H33" s="31">
        <f t="shared" si="11"/>
        <v>0</v>
      </c>
      <c r="I33" s="31">
        <f t="shared" si="11"/>
        <v>0</v>
      </c>
      <c r="J33" s="31">
        <f t="shared" si="11"/>
        <v>0</v>
      </c>
      <c r="K33" s="31">
        <f t="shared" si="11"/>
        <v>0</v>
      </c>
      <c r="L33" s="31">
        <f t="shared" si="11"/>
        <v>0</v>
      </c>
      <c r="M33" s="31">
        <f t="shared" si="11"/>
        <v>0</v>
      </c>
      <c r="N33" s="31">
        <f>SUM(D33:M33)</f>
        <v>313140</v>
      </c>
      <c r="O33" s="43">
        <f t="shared" si="2"/>
        <v>19.917313318916168</v>
      </c>
      <c r="P33" s="9"/>
    </row>
    <row r="34" spans="1:16">
      <c r="A34" s="12"/>
      <c r="B34" s="44">
        <v>571</v>
      </c>
      <c r="C34" s="20" t="s">
        <v>48</v>
      </c>
      <c r="D34" s="46">
        <v>0</v>
      </c>
      <c r="E34" s="46">
        <v>268204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268204</v>
      </c>
      <c r="O34" s="47">
        <f t="shared" si="2"/>
        <v>17.059152779544586</v>
      </c>
      <c r="P34" s="9"/>
    </row>
    <row r="35" spans="1:16">
      <c r="A35" s="12"/>
      <c r="B35" s="44">
        <v>572</v>
      </c>
      <c r="C35" s="20" t="s">
        <v>49</v>
      </c>
      <c r="D35" s="46">
        <v>44936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44936</v>
      </c>
      <c r="O35" s="47">
        <f t="shared" si="2"/>
        <v>2.8581605393715814</v>
      </c>
      <c r="P35" s="9"/>
    </row>
    <row r="36" spans="1:16" ht="15.75">
      <c r="A36" s="28" t="s">
        <v>71</v>
      </c>
      <c r="B36" s="29"/>
      <c r="C36" s="30"/>
      <c r="D36" s="31">
        <f t="shared" ref="D36:M36" si="12">SUM(D37:D37)</f>
        <v>3011233</v>
      </c>
      <c r="E36" s="31">
        <f t="shared" si="12"/>
        <v>695655</v>
      </c>
      <c r="F36" s="31">
        <f t="shared" si="12"/>
        <v>0</v>
      </c>
      <c r="G36" s="31">
        <f t="shared" si="12"/>
        <v>0</v>
      </c>
      <c r="H36" s="31">
        <f t="shared" si="12"/>
        <v>0</v>
      </c>
      <c r="I36" s="31">
        <f t="shared" si="12"/>
        <v>0</v>
      </c>
      <c r="J36" s="31">
        <f t="shared" si="12"/>
        <v>0</v>
      </c>
      <c r="K36" s="31">
        <f t="shared" si="12"/>
        <v>0</v>
      </c>
      <c r="L36" s="31">
        <f t="shared" si="12"/>
        <v>0</v>
      </c>
      <c r="M36" s="31">
        <f t="shared" si="12"/>
        <v>0</v>
      </c>
      <c r="N36" s="31">
        <f>SUM(D36:M36)</f>
        <v>3706888</v>
      </c>
      <c r="O36" s="43">
        <f t="shared" si="2"/>
        <v>235.77712759190942</v>
      </c>
      <c r="P36" s="9"/>
    </row>
    <row r="37" spans="1:16">
      <c r="A37" s="12"/>
      <c r="B37" s="44">
        <v>581</v>
      </c>
      <c r="C37" s="20" t="s">
        <v>50</v>
      </c>
      <c r="D37" s="46">
        <v>3011233</v>
      </c>
      <c r="E37" s="46">
        <v>695655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3706888</v>
      </c>
      <c r="O37" s="47">
        <f t="shared" ref="O37:O57" si="13">(N37/O$59)</f>
        <v>235.77712759190942</v>
      </c>
      <c r="P37" s="9"/>
    </row>
    <row r="38" spans="1:16" ht="15.75">
      <c r="A38" s="28" t="s">
        <v>53</v>
      </c>
      <c r="B38" s="29"/>
      <c r="C38" s="30"/>
      <c r="D38" s="31">
        <f t="shared" ref="D38:M38" si="14">SUM(D39:D56)</f>
        <v>803240</v>
      </c>
      <c r="E38" s="31">
        <f t="shared" si="14"/>
        <v>55212</v>
      </c>
      <c r="F38" s="31">
        <f t="shared" si="14"/>
        <v>0</v>
      </c>
      <c r="G38" s="31">
        <f t="shared" si="14"/>
        <v>0</v>
      </c>
      <c r="H38" s="31">
        <f t="shared" si="14"/>
        <v>0</v>
      </c>
      <c r="I38" s="31">
        <f t="shared" si="14"/>
        <v>0</v>
      </c>
      <c r="J38" s="31">
        <f t="shared" si="14"/>
        <v>0</v>
      </c>
      <c r="K38" s="31">
        <f t="shared" si="14"/>
        <v>0</v>
      </c>
      <c r="L38" s="31">
        <f t="shared" si="14"/>
        <v>0</v>
      </c>
      <c r="M38" s="31">
        <f t="shared" si="14"/>
        <v>0</v>
      </c>
      <c r="N38" s="31">
        <f>SUM(D38:M38)</f>
        <v>858452</v>
      </c>
      <c r="O38" s="43">
        <f t="shared" si="13"/>
        <v>54.601959038290296</v>
      </c>
      <c r="P38" s="9"/>
    </row>
    <row r="39" spans="1:16">
      <c r="A39" s="12"/>
      <c r="B39" s="44">
        <v>601</v>
      </c>
      <c r="C39" s="20" t="s">
        <v>54</v>
      </c>
      <c r="D39" s="46">
        <v>29725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5">SUM(D39:M39)</f>
        <v>29725</v>
      </c>
      <c r="O39" s="47">
        <f t="shared" si="13"/>
        <v>1.8906627655514565</v>
      </c>
      <c r="P39" s="9"/>
    </row>
    <row r="40" spans="1:16">
      <c r="A40" s="12"/>
      <c r="B40" s="44">
        <v>602</v>
      </c>
      <c r="C40" s="20" t="s">
        <v>55</v>
      </c>
      <c r="D40" s="46">
        <v>9625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5"/>
        <v>9625</v>
      </c>
      <c r="O40" s="47">
        <f t="shared" si="13"/>
        <v>0.61219946571682993</v>
      </c>
      <c r="P40" s="9"/>
    </row>
    <row r="41" spans="1:16">
      <c r="A41" s="12"/>
      <c r="B41" s="44">
        <v>604</v>
      </c>
      <c r="C41" s="20" t="s">
        <v>78</v>
      </c>
      <c r="D41" s="46">
        <v>160055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5"/>
        <v>160055</v>
      </c>
      <c r="O41" s="47">
        <f t="shared" si="13"/>
        <v>10.180320569902047</v>
      </c>
      <c r="P41" s="9"/>
    </row>
    <row r="42" spans="1:16">
      <c r="A42" s="12"/>
      <c r="B42" s="44">
        <v>605</v>
      </c>
      <c r="C42" s="20" t="s">
        <v>57</v>
      </c>
      <c r="D42" s="46">
        <v>7268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5"/>
        <v>7268</v>
      </c>
      <c r="O42" s="47">
        <f t="shared" si="13"/>
        <v>0.46228215239791376</v>
      </c>
      <c r="P42" s="9"/>
    </row>
    <row r="43" spans="1:16">
      <c r="A43" s="12"/>
      <c r="B43" s="44">
        <v>608</v>
      </c>
      <c r="C43" s="20" t="s">
        <v>58</v>
      </c>
      <c r="D43" s="46">
        <v>5754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5754</v>
      </c>
      <c r="O43" s="47">
        <f t="shared" si="13"/>
        <v>0.36598397150489759</v>
      </c>
      <c r="P43" s="9"/>
    </row>
    <row r="44" spans="1:16">
      <c r="A44" s="12"/>
      <c r="B44" s="44">
        <v>613</v>
      </c>
      <c r="C44" s="20" t="s">
        <v>93</v>
      </c>
      <c r="D44" s="46">
        <v>3963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3963</v>
      </c>
      <c r="O44" s="47">
        <f t="shared" si="13"/>
        <v>0.25206716702709581</v>
      </c>
      <c r="P44" s="9"/>
    </row>
    <row r="45" spans="1:16">
      <c r="A45" s="12"/>
      <c r="B45" s="44">
        <v>614</v>
      </c>
      <c r="C45" s="20" t="s">
        <v>60</v>
      </c>
      <c r="D45" s="46">
        <v>33212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33212</v>
      </c>
      <c r="O45" s="47">
        <f t="shared" si="13"/>
        <v>2.112453886274011</v>
      </c>
      <c r="P45" s="9"/>
    </row>
    <row r="46" spans="1:16">
      <c r="A46" s="12"/>
      <c r="B46" s="44">
        <v>634</v>
      </c>
      <c r="C46" s="20" t="s">
        <v>94</v>
      </c>
      <c r="D46" s="46">
        <v>35558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35558</v>
      </c>
      <c r="O46" s="47">
        <f t="shared" si="13"/>
        <v>2.2616715430606793</v>
      </c>
      <c r="P46" s="9"/>
    </row>
    <row r="47" spans="1:16">
      <c r="A47" s="12"/>
      <c r="B47" s="44">
        <v>654</v>
      </c>
      <c r="C47" s="20" t="s">
        <v>83</v>
      </c>
      <c r="D47" s="46">
        <v>28053</v>
      </c>
      <c r="E47" s="46">
        <v>52423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80476</v>
      </c>
      <c r="O47" s="47">
        <f t="shared" si="13"/>
        <v>5.1186871899249455</v>
      </c>
      <c r="P47" s="9"/>
    </row>
    <row r="48" spans="1:16">
      <c r="A48" s="12"/>
      <c r="B48" s="44">
        <v>674</v>
      </c>
      <c r="C48" s="20" t="s">
        <v>84</v>
      </c>
      <c r="D48" s="46">
        <v>37643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37643</v>
      </c>
      <c r="O48" s="47">
        <f t="shared" si="13"/>
        <v>2.3942882584912861</v>
      </c>
      <c r="P48" s="9"/>
    </row>
    <row r="49" spans="1:119">
      <c r="A49" s="12"/>
      <c r="B49" s="44">
        <v>694</v>
      </c>
      <c r="C49" s="20" t="s">
        <v>85</v>
      </c>
      <c r="D49" s="46">
        <v>8635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8635</v>
      </c>
      <c r="O49" s="47">
        <f t="shared" si="13"/>
        <v>0.54923037781452744</v>
      </c>
      <c r="P49" s="9"/>
    </row>
    <row r="50" spans="1:119">
      <c r="A50" s="12"/>
      <c r="B50" s="44">
        <v>711</v>
      </c>
      <c r="C50" s="20" t="s">
        <v>99</v>
      </c>
      <c r="D50" s="46">
        <v>18368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6" si="16">SUM(D50:M50)</f>
        <v>18368</v>
      </c>
      <c r="O50" s="47">
        <f t="shared" si="13"/>
        <v>1.1682991985752449</v>
      </c>
      <c r="P50" s="9"/>
    </row>
    <row r="51" spans="1:119">
      <c r="A51" s="12"/>
      <c r="B51" s="44">
        <v>712</v>
      </c>
      <c r="C51" s="20" t="s">
        <v>66</v>
      </c>
      <c r="D51" s="46">
        <v>277435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277435</v>
      </c>
      <c r="O51" s="47">
        <f t="shared" si="13"/>
        <v>17.646291820379087</v>
      </c>
      <c r="P51" s="9"/>
    </row>
    <row r="52" spans="1:119">
      <c r="A52" s="12"/>
      <c r="B52" s="44">
        <v>713</v>
      </c>
      <c r="C52" s="20" t="s">
        <v>79</v>
      </c>
      <c r="D52" s="46">
        <v>30675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30675</v>
      </c>
      <c r="O52" s="47">
        <f t="shared" si="13"/>
        <v>1.9510876478819488</v>
      </c>
      <c r="P52" s="9"/>
    </row>
    <row r="53" spans="1:119">
      <c r="A53" s="12"/>
      <c r="B53" s="44">
        <v>714</v>
      </c>
      <c r="C53" s="20" t="s">
        <v>67</v>
      </c>
      <c r="D53" s="46">
        <v>0</v>
      </c>
      <c r="E53" s="46">
        <v>2789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2789</v>
      </c>
      <c r="O53" s="47">
        <f t="shared" si="13"/>
        <v>0.17739473349446636</v>
      </c>
      <c r="P53" s="9"/>
    </row>
    <row r="54" spans="1:119">
      <c r="A54" s="12"/>
      <c r="B54" s="44">
        <v>724</v>
      </c>
      <c r="C54" s="20" t="s">
        <v>95</v>
      </c>
      <c r="D54" s="46">
        <v>44260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44260</v>
      </c>
      <c r="O54" s="47">
        <f t="shared" si="13"/>
        <v>2.8151634652079887</v>
      </c>
      <c r="P54" s="9"/>
    </row>
    <row r="55" spans="1:119">
      <c r="A55" s="12"/>
      <c r="B55" s="44">
        <v>744</v>
      </c>
      <c r="C55" s="20" t="s">
        <v>96</v>
      </c>
      <c r="D55" s="46">
        <v>43766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43766</v>
      </c>
      <c r="O55" s="47">
        <f t="shared" si="13"/>
        <v>2.7837425263961326</v>
      </c>
      <c r="P55" s="9"/>
    </row>
    <row r="56" spans="1:119" ht="15.75" thickBot="1">
      <c r="A56" s="12"/>
      <c r="B56" s="44">
        <v>764</v>
      </c>
      <c r="C56" s="20" t="s">
        <v>86</v>
      </c>
      <c r="D56" s="46">
        <v>29245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29245</v>
      </c>
      <c r="O56" s="47">
        <f t="shared" si="13"/>
        <v>1.8601322986897342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7">SUM(D5,D11,D19,D23,D25,D28,D33,D36,D38)</f>
        <v>7778080</v>
      </c>
      <c r="E57" s="15">
        <f t="shared" si="17"/>
        <v>5923096</v>
      </c>
      <c r="F57" s="15">
        <f t="shared" si="17"/>
        <v>0</v>
      </c>
      <c r="G57" s="15">
        <f t="shared" si="17"/>
        <v>0</v>
      </c>
      <c r="H57" s="15">
        <f t="shared" si="17"/>
        <v>0</v>
      </c>
      <c r="I57" s="15">
        <f t="shared" si="17"/>
        <v>0</v>
      </c>
      <c r="J57" s="15">
        <f t="shared" si="17"/>
        <v>0</v>
      </c>
      <c r="K57" s="15">
        <f t="shared" si="17"/>
        <v>0</v>
      </c>
      <c r="L57" s="15">
        <f t="shared" si="17"/>
        <v>0</v>
      </c>
      <c r="M57" s="15">
        <f t="shared" si="17"/>
        <v>0</v>
      </c>
      <c r="N57" s="15">
        <f>SUM(D57:M57)</f>
        <v>13701176</v>
      </c>
      <c r="O57" s="37">
        <f t="shared" si="13"/>
        <v>871.46520798880545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100</v>
      </c>
      <c r="M59" s="118"/>
      <c r="N59" s="118"/>
      <c r="O59" s="41">
        <v>15722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88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5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1653962</v>
      </c>
      <c r="E5" s="26">
        <f t="shared" si="0"/>
        <v>6521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1660483</v>
      </c>
      <c r="O5" s="32">
        <f t="shared" ref="O5:O36" si="2">(N5/O$56)</f>
        <v>110.49261378759648</v>
      </c>
      <c r="P5" s="6"/>
    </row>
    <row r="6" spans="1:133">
      <c r="A6" s="12"/>
      <c r="B6" s="44">
        <v>511</v>
      </c>
      <c r="C6" s="20" t="s">
        <v>20</v>
      </c>
      <c r="D6" s="46">
        <v>441208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441208</v>
      </c>
      <c r="O6" s="47">
        <f t="shared" si="2"/>
        <v>29.359063082246472</v>
      </c>
      <c r="P6" s="9"/>
    </row>
    <row r="7" spans="1:133">
      <c r="A7" s="12"/>
      <c r="B7" s="44">
        <v>513</v>
      </c>
      <c r="C7" s="20" t="s">
        <v>22</v>
      </c>
      <c r="D7" s="46">
        <v>762418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762418</v>
      </c>
      <c r="O7" s="47">
        <f t="shared" si="2"/>
        <v>50.733164759116313</v>
      </c>
      <c r="P7" s="9"/>
    </row>
    <row r="8" spans="1:133">
      <c r="A8" s="12"/>
      <c r="B8" s="44">
        <v>514</v>
      </c>
      <c r="C8" s="20" t="s">
        <v>23</v>
      </c>
      <c r="D8" s="46">
        <v>19079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19079</v>
      </c>
      <c r="O8" s="47">
        <f t="shared" si="2"/>
        <v>1.2695634815011978</v>
      </c>
      <c r="P8" s="9"/>
    </row>
    <row r="9" spans="1:133">
      <c r="A9" s="12"/>
      <c r="B9" s="44">
        <v>515</v>
      </c>
      <c r="C9" s="20" t="s">
        <v>24</v>
      </c>
      <c r="D9" s="46">
        <v>29371</v>
      </c>
      <c r="E9" s="46">
        <v>6521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35892</v>
      </c>
      <c r="O9" s="47">
        <f t="shared" si="2"/>
        <v>2.3883417620441842</v>
      </c>
      <c r="P9" s="9"/>
    </row>
    <row r="10" spans="1:133">
      <c r="A10" s="12"/>
      <c r="B10" s="44">
        <v>519</v>
      </c>
      <c r="C10" s="20" t="s">
        <v>26</v>
      </c>
      <c r="D10" s="46">
        <v>401886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401886</v>
      </c>
      <c r="O10" s="47">
        <f t="shared" si="2"/>
        <v>26.742480702688315</v>
      </c>
      <c r="P10" s="9"/>
    </row>
    <row r="11" spans="1:133" ht="15.75">
      <c r="A11" s="28" t="s">
        <v>27</v>
      </c>
      <c r="B11" s="29"/>
      <c r="C11" s="30"/>
      <c r="D11" s="31">
        <f t="shared" ref="D11:M11" si="3">SUM(D12:D18)</f>
        <v>1698224</v>
      </c>
      <c r="E11" s="31">
        <f t="shared" si="3"/>
        <v>1458263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3156487</v>
      </c>
      <c r="O11" s="43">
        <f t="shared" si="2"/>
        <v>210.04039126963002</v>
      </c>
      <c r="P11" s="10"/>
    </row>
    <row r="12" spans="1:133">
      <c r="A12" s="12"/>
      <c r="B12" s="44">
        <v>521</v>
      </c>
      <c r="C12" s="20" t="s">
        <v>28</v>
      </c>
      <c r="D12" s="46">
        <v>1321673</v>
      </c>
      <c r="E12" s="46">
        <v>16032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1337705</v>
      </c>
      <c r="O12" s="47">
        <f t="shared" si="2"/>
        <v>89.014173542720258</v>
      </c>
      <c r="P12" s="9"/>
    </row>
    <row r="13" spans="1:133">
      <c r="A13" s="12"/>
      <c r="B13" s="44">
        <v>522</v>
      </c>
      <c r="C13" s="20" t="s">
        <v>29</v>
      </c>
      <c r="D13" s="46">
        <v>70726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70726</v>
      </c>
      <c r="O13" s="47">
        <f t="shared" si="2"/>
        <v>4.7062816076656908</v>
      </c>
      <c r="P13" s="9"/>
    </row>
    <row r="14" spans="1:133">
      <c r="A14" s="12"/>
      <c r="B14" s="44">
        <v>523</v>
      </c>
      <c r="C14" s="20" t="s">
        <v>30</v>
      </c>
      <c r="D14" s="46">
        <v>273134</v>
      </c>
      <c r="E14" s="46">
        <v>2416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275550</v>
      </c>
      <c r="O14" s="47">
        <f t="shared" si="2"/>
        <v>18.335773223316476</v>
      </c>
      <c r="P14" s="9"/>
    </row>
    <row r="15" spans="1:133">
      <c r="A15" s="12"/>
      <c r="B15" s="44">
        <v>524</v>
      </c>
      <c r="C15" s="20" t="s">
        <v>90</v>
      </c>
      <c r="D15" s="46">
        <v>0</v>
      </c>
      <c r="E15" s="46">
        <v>78912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78912</v>
      </c>
      <c r="O15" s="47">
        <f t="shared" si="2"/>
        <v>5.2509981368112859</v>
      </c>
      <c r="P15" s="9"/>
    </row>
    <row r="16" spans="1:133">
      <c r="A16" s="12"/>
      <c r="B16" s="44">
        <v>525</v>
      </c>
      <c r="C16" s="20" t="s">
        <v>31</v>
      </c>
      <c r="D16" s="46">
        <v>0</v>
      </c>
      <c r="E16" s="46">
        <v>418206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418206</v>
      </c>
      <c r="O16" s="47">
        <f t="shared" si="2"/>
        <v>27.828453553367048</v>
      </c>
      <c r="P16" s="9"/>
    </row>
    <row r="17" spans="1:16">
      <c r="A17" s="12"/>
      <c r="B17" s="44">
        <v>526</v>
      </c>
      <c r="C17" s="20" t="s">
        <v>76</v>
      </c>
      <c r="D17" s="46">
        <v>0</v>
      </c>
      <c r="E17" s="46">
        <v>942697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942697</v>
      </c>
      <c r="O17" s="47">
        <f t="shared" si="2"/>
        <v>62.72937183923343</v>
      </c>
      <c r="P17" s="9"/>
    </row>
    <row r="18" spans="1:16">
      <c r="A18" s="12"/>
      <c r="B18" s="44">
        <v>527</v>
      </c>
      <c r="C18" s="20" t="s">
        <v>32</v>
      </c>
      <c r="D18" s="46">
        <v>32691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32691</v>
      </c>
      <c r="O18" s="47">
        <f t="shared" si="2"/>
        <v>2.1753393665158369</v>
      </c>
      <c r="P18" s="9"/>
    </row>
    <row r="19" spans="1:16" ht="15.75">
      <c r="A19" s="28" t="s">
        <v>34</v>
      </c>
      <c r="B19" s="29"/>
      <c r="C19" s="30"/>
      <c r="D19" s="31">
        <f t="shared" ref="D19:M19" si="5">SUM(D20:D21)</f>
        <v>92864</v>
      </c>
      <c r="E19" s="31">
        <f t="shared" si="5"/>
        <v>820562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913426</v>
      </c>
      <c r="O19" s="43">
        <f t="shared" si="2"/>
        <v>60.781607665690707</v>
      </c>
      <c r="P19" s="10"/>
    </row>
    <row r="20" spans="1:16">
      <c r="A20" s="12"/>
      <c r="B20" s="44">
        <v>534</v>
      </c>
      <c r="C20" s="20" t="s">
        <v>35</v>
      </c>
      <c r="D20" s="46">
        <v>0</v>
      </c>
      <c r="E20" s="46">
        <v>820562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820562</v>
      </c>
      <c r="O20" s="47">
        <f t="shared" si="2"/>
        <v>54.602209209475646</v>
      </c>
      <c r="P20" s="9"/>
    </row>
    <row r="21" spans="1:16">
      <c r="A21" s="12"/>
      <c r="B21" s="44">
        <v>537</v>
      </c>
      <c r="C21" s="20" t="s">
        <v>36</v>
      </c>
      <c r="D21" s="46">
        <v>92864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92864</v>
      </c>
      <c r="O21" s="47">
        <f t="shared" si="2"/>
        <v>6.1793984562150648</v>
      </c>
      <c r="P21" s="9"/>
    </row>
    <row r="22" spans="1:16" ht="15.75">
      <c r="A22" s="28" t="s">
        <v>38</v>
      </c>
      <c r="B22" s="29"/>
      <c r="C22" s="30"/>
      <c r="D22" s="31">
        <f t="shared" ref="D22:M22" si="6">SUM(D23:D23)</f>
        <v>0</v>
      </c>
      <c r="E22" s="31">
        <f t="shared" si="6"/>
        <v>4085166</v>
      </c>
      <c r="F22" s="31">
        <f t="shared" si="6"/>
        <v>0</v>
      </c>
      <c r="G22" s="31">
        <f t="shared" si="6"/>
        <v>0</v>
      </c>
      <c r="H22" s="31">
        <f t="shared" si="6"/>
        <v>0</v>
      </c>
      <c r="I22" s="31">
        <f t="shared" si="6"/>
        <v>0</v>
      </c>
      <c r="J22" s="31">
        <f t="shared" si="6"/>
        <v>0</v>
      </c>
      <c r="K22" s="31">
        <f t="shared" si="6"/>
        <v>0</v>
      </c>
      <c r="L22" s="31">
        <f t="shared" si="6"/>
        <v>0</v>
      </c>
      <c r="M22" s="31">
        <f t="shared" si="6"/>
        <v>0</v>
      </c>
      <c r="N22" s="31">
        <f t="shared" ref="N22:N27" si="7">SUM(D22:M22)</f>
        <v>4085166</v>
      </c>
      <c r="O22" s="43">
        <f t="shared" si="2"/>
        <v>271.83697098749002</v>
      </c>
      <c r="P22" s="10"/>
    </row>
    <row r="23" spans="1:16">
      <c r="A23" s="12"/>
      <c r="B23" s="44">
        <v>541</v>
      </c>
      <c r="C23" s="20" t="s">
        <v>39</v>
      </c>
      <c r="D23" s="46">
        <v>0</v>
      </c>
      <c r="E23" s="46">
        <v>4085166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7"/>
        <v>4085166</v>
      </c>
      <c r="O23" s="47">
        <f t="shared" si="2"/>
        <v>271.83697098749002</v>
      </c>
      <c r="P23" s="9"/>
    </row>
    <row r="24" spans="1:16" ht="15.75">
      <c r="A24" s="28" t="s">
        <v>40</v>
      </c>
      <c r="B24" s="29"/>
      <c r="C24" s="30"/>
      <c r="D24" s="31">
        <f t="shared" ref="D24:M24" si="8">SUM(D25:D26)</f>
        <v>4860</v>
      </c>
      <c r="E24" s="31">
        <f t="shared" si="8"/>
        <v>536971</v>
      </c>
      <c r="F24" s="31">
        <f t="shared" si="8"/>
        <v>0</v>
      </c>
      <c r="G24" s="31">
        <f t="shared" si="8"/>
        <v>0</v>
      </c>
      <c r="H24" s="31">
        <f t="shared" si="8"/>
        <v>0</v>
      </c>
      <c r="I24" s="31">
        <f t="shared" si="8"/>
        <v>0</v>
      </c>
      <c r="J24" s="31">
        <f t="shared" si="8"/>
        <v>0</v>
      </c>
      <c r="K24" s="31">
        <f t="shared" si="8"/>
        <v>0</v>
      </c>
      <c r="L24" s="31">
        <f t="shared" si="8"/>
        <v>0</v>
      </c>
      <c r="M24" s="31">
        <f t="shared" si="8"/>
        <v>0</v>
      </c>
      <c r="N24" s="31">
        <f t="shared" si="7"/>
        <v>541831</v>
      </c>
      <c r="O24" s="43">
        <f t="shared" si="2"/>
        <v>36.054764439712535</v>
      </c>
      <c r="P24" s="10"/>
    </row>
    <row r="25" spans="1:16">
      <c r="A25" s="13"/>
      <c r="B25" s="45">
        <v>553</v>
      </c>
      <c r="C25" s="21" t="s">
        <v>91</v>
      </c>
      <c r="D25" s="46">
        <v>4860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4860</v>
      </c>
      <c r="O25" s="47">
        <f t="shared" si="2"/>
        <v>0.32339632685653447</v>
      </c>
      <c r="P25" s="9"/>
    </row>
    <row r="26" spans="1:16">
      <c r="A26" s="13"/>
      <c r="B26" s="45">
        <v>554</v>
      </c>
      <c r="C26" s="21" t="s">
        <v>41</v>
      </c>
      <c r="D26" s="46">
        <v>0</v>
      </c>
      <c r="E26" s="46">
        <v>536971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536971</v>
      </c>
      <c r="O26" s="47">
        <f t="shared" si="2"/>
        <v>35.731368112856003</v>
      </c>
      <c r="P26" s="9"/>
    </row>
    <row r="27" spans="1:16" ht="15.75">
      <c r="A27" s="28" t="s">
        <v>43</v>
      </c>
      <c r="B27" s="29"/>
      <c r="C27" s="30"/>
      <c r="D27" s="31">
        <f t="shared" ref="D27:M27" si="9">SUM(D28:D29)</f>
        <v>249260</v>
      </c>
      <c r="E27" s="31">
        <f t="shared" si="9"/>
        <v>0</v>
      </c>
      <c r="F27" s="31">
        <f t="shared" si="9"/>
        <v>0</v>
      </c>
      <c r="G27" s="31">
        <f t="shared" si="9"/>
        <v>0</v>
      </c>
      <c r="H27" s="31">
        <f t="shared" si="9"/>
        <v>0</v>
      </c>
      <c r="I27" s="31">
        <f t="shared" si="9"/>
        <v>0</v>
      </c>
      <c r="J27" s="31">
        <f t="shared" si="9"/>
        <v>0</v>
      </c>
      <c r="K27" s="31">
        <f t="shared" si="9"/>
        <v>0</v>
      </c>
      <c r="L27" s="31">
        <f t="shared" si="9"/>
        <v>0</v>
      </c>
      <c r="M27" s="31">
        <f t="shared" si="9"/>
        <v>0</v>
      </c>
      <c r="N27" s="31">
        <f t="shared" si="7"/>
        <v>249260</v>
      </c>
      <c r="O27" s="43">
        <f t="shared" si="2"/>
        <v>16.586372105403246</v>
      </c>
      <c r="P27" s="10"/>
    </row>
    <row r="28" spans="1:16">
      <c r="A28" s="12"/>
      <c r="B28" s="44">
        <v>564</v>
      </c>
      <c r="C28" s="20" t="s">
        <v>92</v>
      </c>
      <c r="D28" s="46">
        <v>242916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ref="N28:N35" si="10">SUM(D28:M28)</f>
        <v>242916</v>
      </c>
      <c r="O28" s="47">
        <f t="shared" si="2"/>
        <v>16.164226776683524</v>
      </c>
      <c r="P28" s="9"/>
    </row>
    <row r="29" spans="1:16">
      <c r="A29" s="12"/>
      <c r="B29" s="44">
        <v>569</v>
      </c>
      <c r="C29" s="20" t="s">
        <v>46</v>
      </c>
      <c r="D29" s="46">
        <v>6344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10"/>
        <v>6344</v>
      </c>
      <c r="O29" s="47">
        <f t="shared" si="2"/>
        <v>0.42214532871972316</v>
      </c>
      <c r="P29" s="9"/>
    </row>
    <row r="30" spans="1:16" ht="15.75">
      <c r="A30" s="28" t="s">
        <v>47</v>
      </c>
      <c r="B30" s="29"/>
      <c r="C30" s="30"/>
      <c r="D30" s="31">
        <f t="shared" ref="D30:M30" si="11">SUM(D31:D32)</f>
        <v>77398</v>
      </c>
      <c r="E30" s="31">
        <f t="shared" si="11"/>
        <v>204768</v>
      </c>
      <c r="F30" s="31">
        <f t="shared" si="11"/>
        <v>0</v>
      </c>
      <c r="G30" s="31">
        <f t="shared" si="11"/>
        <v>0</v>
      </c>
      <c r="H30" s="31">
        <f t="shared" si="11"/>
        <v>0</v>
      </c>
      <c r="I30" s="31">
        <f t="shared" si="11"/>
        <v>0</v>
      </c>
      <c r="J30" s="31">
        <f t="shared" si="11"/>
        <v>0</v>
      </c>
      <c r="K30" s="31">
        <f t="shared" si="11"/>
        <v>0</v>
      </c>
      <c r="L30" s="31">
        <f t="shared" si="11"/>
        <v>0</v>
      </c>
      <c r="M30" s="31">
        <f t="shared" si="11"/>
        <v>0</v>
      </c>
      <c r="N30" s="31">
        <f t="shared" si="10"/>
        <v>282166</v>
      </c>
      <c r="O30" s="43">
        <f t="shared" si="2"/>
        <v>18.77601809954751</v>
      </c>
      <c r="P30" s="9"/>
    </row>
    <row r="31" spans="1:16">
      <c r="A31" s="12"/>
      <c r="B31" s="44">
        <v>571</v>
      </c>
      <c r="C31" s="20" t="s">
        <v>48</v>
      </c>
      <c r="D31" s="46">
        <v>0</v>
      </c>
      <c r="E31" s="46">
        <v>204768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204768</v>
      </c>
      <c r="O31" s="47">
        <f t="shared" si="2"/>
        <v>13.625765238221986</v>
      </c>
      <c r="P31" s="9"/>
    </row>
    <row r="32" spans="1:16">
      <c r="A32" s="12"/>
      <c r="B32" s="44">
        <v>572</v>
      </c>
      <c r="C32" s="20" t="s">
        <v>49</v>
      </c>
      <c r="D32" s="46">
        <v>77398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77398</v>
      </c>
      <c r="O32" s="47">
        <f t="shared" si="2"/>
        <v>5.1502528613255256</v>
      </c>
      <c r="P32" s="9"/>
    </row>
    <row r="33" spans="1:16" ht="15.75">
      <c r="A33" s="28" t="s">
        <v>71</v>
      </c>
      <c r="B33" s="29"/>
      <c r="C33" s="30"/>
      <c r="D33" s="31">
        <f t="shared" ref="D33:M33" si="12">SUM(D34:D34)</f>
        <v>2503056</v>
      </c>
      <c r="E33" s="31">
        <f t="shared" si="12"/>
        <v>805286</v>
      </c>
      <c r="F33" s="31">
        <f t="shared" si="12"/>
        <v>0</v>
      </c>
      <c r="G33" s="31">
        <f t="shared" si="12"/>
        <v>0</v>
      </c>
      <c r="H33" s="31">
        <f t="shared" si="12"/>
        <v>0</v>
      </c>
      <c r="I33" s="31">
        <f t="shared" si="12"/>
        <v>0</v>
      </c>
      <c r="J33" s="31">
        <f t="shared" si="12"/>
        <v>0</v>
      </c>
      <c r="K33" s="31">
        <f t="shared" si="12"/>
        <v>0</v>
      </c>
      <c r="L33" s="31">
        <f t="shared" si="12"/>
        <v>0</v>
      </c>
      <c r="M33" s="31">
        <f t="shared" si="12"/>
        <v>0</v>
      </c>
      <c r="N33" s="31">
        <f t="shared" si="10"/>
        <v>3308342</v>
      </c>
      <c r="O33" s="43">
        <f t="shared" si="2"/>
        <v>220.14519563481502</v>
      </c>
      <c r="P33" s="9"/>
    </row>
    <row r="34" spans="1:16">
      <c r="A34" s="12"/>
      <c r="B34" s="44">
        <v>581</v>
      </c>
      <c r="C34" s="20" t="s">
        <v>50</v>
      </c>
      <c r="D34" s="46">
        <v>2503056</v>
      </c>
      <c r="E34" s="46">
        <v>805286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3308342</v>
      </c>
      <c r="O34" s="47">
        <f t="shared" si="2"/>
        <v>220.14519563481502</v>
      </c>
      <c r="P34" s="9"/>
    </row>
    <row r="35" spans="1:16" ht="15.75">
      <c r="A35" s="28" t="s">
        <v>53</v>
      </c>
      <c r="B35" s="29"/>
      <c r="C35" s="30"/>
      <c r="D35" s="31">
        <f t="shared" ref="D35:M35" si="13">SUM(D36:D53)</f>
        <v>611300</v>
      </c>
      <c r="E35" s="31">
        <f t="shared" si="13"/>
        <v>43572</v>
      </c>
      <c r="F35" s="31">
        <f t="shared" si="13"/>
        <v>0</v>
      </c>
      <c r="G35" s="31">
        <f t="shared" si="13"/>
        <v>0</v>
      </c>
      <c r="H35" s="31">
        <f t="shared" si="13"/>
        <v>0</v>
      </c>
      <c r="I35" s="31">
        <f t="shared" si="13"/>
        <v>0</v>
      </c>
      <c r="J35" s="31">
        <f t="shared" si="13"/>
        <v>0</v>
      </c>
      <c r="K35" s="31">
        <f t="shared" si="13"/>
        <v>0</v>
      </c>
      <c r="L35" s="31">
        <f t="shared" si="13"/>
        <v>0</v>
      </c>
      <c r="M35" s="31">
        <f t="shared" si="13"/>
        <v>0</v>
      </c>
      <c r="N35" s="31">
        <f t="shared" si="10"/>
        <v>654872</v>
      </c>
      <c r="O35" s="43">
        <f t="shared" si="2"/>
        <v>43.576789992014902</v>
      </c>
      <c r="P35" s="9"/>
    </row>
    <row r="36" spans="1:16">
      <c r="A36" s="12"/>
      <c r="B36" s="44">
        <v>601</v>
      </c>
      <c r="C36" s="20" t="s">
        <v>54</v>
      </c>
      <c r="D36" s="46">
        <v>27356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4">SUM(D36:M36)</f>
        <v>27356</v>
      </c>
      <c r="O36" s="47">
        <f t="shared" si="2"/>
        <v>1.8203353739685919</v>
      </c>
      <c r="P36" s="9"/>
    </row>
    <row r="37" spans="1:16">
      <c r="A37" s="12"/>
      <c r="B37" s="44">
        <v>602</v>
      </c>
      <c r="C37" s="20" t="s">
        <v>55</v>
      </c>
      <c r="D37" s="46">
        <v>10371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4"/>
        <v>10371</v>
      </c>
      <c r="O37" s="47">
        <f t="shared" ref="O37:O54" si="15">(N37/O$56)</f>
        <v>0.69011179132286393</v>
      </c>
      <c r="P37" s="9"/>
    </row>
    <row r="38" spans="1:16">
      <c r="A38" s="12"/>
      <c r="B38" s="44">
        <v>604</v>
      </c>
      <c r="C38" s="20" t="s">
        <v>78</v>
      </c>
      <c r="D38" s="46">
        <v>164863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4"/>
        <v>164863</v>
      </c>
      <c r="O38" s="47">
        <f t="shared" si="15"/>
        <v>10.970388607931861</v>
      </c>
      <c r="P38" s="9"/>
    </row>
    <row r="39" spans="1:16">
      <c r="A39" s="12"/>
      <c r="B39" s="44">
        <v>605</v>
      </c>
      <c r="C39" s="20" t="s">
        <v>57</v>
      </c>
      <c r="D39" s="46">
        <v>6857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4"/>
        <v>6857</v>
      </c>
      <c r="O39" s="47">
        <f t="shared" si="15"/>
        <v>0.4562816076656907</v>
      </c>
      <c r="P39" s="9"/>
    </row>
    <row r="40" spans="1:16">
      <c r="A40" s="12"/>
      <c r="B40" s="44">
        <v>608</v>
      </c>
      <c r="C40" s="20" t="s">
        <v>58</v>
      </c>
      <c r="D40" s="46">
        <v>4221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4"/>
        <v>4221</v>
      </c>
      <c r="O40" s="47">
        <f t="shared" si="15"/>
        <v>0.28087569869576789</v>
      </c>
      <c r="P40" s="9"/>
    </row>
    <row r="41" spans="1:16">
      <c r="A41" s="12"/>
      <c r="B41" s="44">
        <v>613</v>
      </c>
      <c r="C41" s="20" t="s">
        <v>93</v>
      </c>
      <c r="D41" s="46">
        <v>1762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1762</v>
      </c>
      <c r="O41" s="47">
        <f t="shared" si="15"/>
        <v>0.11724780409901517</v>
      </c>
      <c r="P41" s="9"/>
    </row>
    <row r="42" spans="1:16">
      <c r="A42" s="12"/>
      <c r="B42" s="44">
        <v>614</v>
      </c>
      <c r="C42" s="20" t="s">
        <v>60</v>
      </c>
      <c r="D42" s="46">
        <v>30694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30694</v>
      </c>
      <c r="O42" s="47">
        <f t="shared" si="15"/>
        <v>2.0424540857066811</v>
      </c>
      <c r="P42" s="9"/>
    </row>
    <row r="43" spans="1:16">
      <c r="A43" s="12"/>
      <c r="B43" s="44">
        <v>634</v>
      </c>
      <c r="C43" s="20" t="s">
        <v>94</v>
      </c>
      <c r="D43" s="46">
        <v>38141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38141</v>
      </c>
      <c r="O43" s="47">
        <f t="shared" si="15"/>
        <v>2.5379957412829386</v>
      </c>
      <c r="P43" s="9"/>
    </row>
    <row r="44" spans="1:16">
      <c r="A44" s="12"/>
      <c r="B44" s="44">
        <v>654</v>
      </c>
      <c r="C44" s="20" t="s">
        <v>83</v>
      </c>
      <c r="D44" s="46">
        <v>35929</v>
      </c>
      <c r="E44" s="46">
        <v>41298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77227</v>
      </c>
      <c r="O44" s="47">
        <f t="shared" si="15"/>
        <v>5.13887410167687</v>
      </c>
      <c r="P44" s="9"/>
    </row>
    <row r="45" spans="1:16">
      <c r="A45" s="12"/>
      <c r="B45" s="44">
        <v>674</v>
      </c>
      <c r="C45" s="20" t="s">
        <v>84</v>
      </c>
      <c r="D45" s="46">
        <v>24068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24068</v>
      </c>
      <c r="O45" s="47">
        <f t="shared" si="15"/>
        <v>1.6015437849347884</v>
      </c>
      <c r="P45" s="9"/>
    </row>
    <row r="46" spans="1:16">
      <c r="A46" s="12"/>
      <c r="B46" s="44">
        <v>694</v>
      </c>
      <c r="C46" s="20" t="s">
        <v>85</v>
      </c>
      <c r="D46" s="46">
        <v>6396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6396</v>
      </c>
      <c r="O46" s="47">
        <f t="shared" si="15"/>
        <v>0.42560553633217996</v>
      </c>
      <c r="P46" s="9"/>
    </row>
    <row r="47" spans="1:16">
      <c r="A47" s="12"/>
      <c r="B47" s="44">
        <v>711</v>
      </c>
      <c r="C47" s="20" t="s">
        <v>99</v>
      </c>
      <c r="D47" s="46">
        <v>17383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3" si="16">SUM(D47:M47)</f>
        <v>17383</v>
      </c>
      <c r="O47" s="47">
        <f t="shared" si="15"/>
        <v>1.1567074793718393</v>
      </c>
      <c r="P47" s="9"/>
    </row>
    <row r="48" spans="1:16">
      <c r="A48" s="12"/>
      <c r="B48" s="44">
        <v>712</v>
      </c>
      <c r="C48" s="20" t="s">
        <v>66</v>
      </c>
      <c r="D48" s="46">
        <v>114099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114099</v>
      </c>
      <c r="O48" s="47">
        <f t="shared" si="15"/>
        <v>7.5924274687250461</v>
      </c>
      <c r="P48" s="9"/>
    </row>
    <row r="49" spans="1:119">
      <c r="A49" s="12"/>
      <c r="B49" s="44">
        <v>713</v>
      </c>
      <c r="C49" s="20" t="s">
        <v>79</v>
      </c>
      <c r="D49" s="46">
        <v>27037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27037</v>
      </c>
      <c r="O49" s="47">
        <f t="shared" si="15"/>
        <v>1.7991083311152516</v>
      </c>
      <c r="P49" s="9"/>
    </row>
    <row r="50" spans="1:119">
      <c r="A50" s="12"/>
      <c r="B50" s="44">
        <v>714</v>
      </c>
      <c r="C50" s="20" t="s">
        <v>67</v>
      </c>
      <c r="D50" s="46">
        <v>0</v>
      </c>
      <c r="E50" s="46">
        <v>2274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2274</v>
      </c>
      <c r="O50" s="47">
        <f t="shared" si="15"/>
        <v>0.151317540590897</v>
      </c>
      <c r="P50" s="9"/>
    </row>
    <row r="51" spans="1:119">
      <c r="A51" s="12"/>
      <c r="B51" s="44">
        <v>724</v>
      </c>
      <c r="C51" s="20" t="s">
        <v>95</v>
      </c>
      <c r="D51" s="46">
        <v>40776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40776</v>
      </c>
      <c r="O51" s="47">
        <f t="shared" si="15"/>
        <v>2.7133351077987755</v>
      </c>
      <c r="P51" s="9"/>
    </row>
    <row r="52" spans="1:119">
      <c r="A52" s="12"/>
      <c r="B52" s="44">
        <v>744</v>
      </c>
      <c r="C52" s="20" t="s">
        <v>96</v>
      </c>
      <c r="D52" s="46">
        <v>32205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32205</v>
      </c>
      <c r="O52" s="47">
        <f t="shared" si="15"/>
        <v>2.1429997338301838</v>
      </c>
      <c r="P52" s="9"/>
    </row>
    <row r="53" spans="1:119" ht="15.75" thickBot="1">
      <c r="A53" s="12"/>
      <c r="B53" s="44">
        <v>764</v>
      </c>
      <c r="C53" s="20" t="s">
        <v>86</v>
      </c>
      <c r="D53" s="46">
        <v>29142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29142</v>
      </c>
      <c r="O53" s="47">
        <f t="shared" si="15"/>
        <v>1.9391801969656641</v>
      </c>
      <c r="P53" s="9"/>
    </row>
    <row r="54" spans="1:119" ht="16.5" thickBot="1">
      <c r="A54" s="14" t="s">
        <v>10</v>
      </c>
      <c r="B54" s="23"/>
      <c r="C54" s="22"/>
      <c r="D54" s="15">
        <f t="shared" ref="D54:M54" si="17">SUM(D5,D11,D19,D22,D24,D27,D30,D33,D35)</f>
        <v>6890924</v>
      </c>
      <c r="E54" s="15">
        <f t="shared" si="17"/>
        <v>7961109</v>
      </c>
      <c r="F54" s="15">
        <f t="shared" si="17"/>
        <v>0</v>
      </c>
      <c r="G54" s="15">
        <f t="shared" si="17"/>
        <v>0</v>
      </c>
      <c r="H54" s="15">
        <f t="shared" si="17"/>
        <v>0</v>
      </c>
      <c r="I54" s="15">
        <f t="shared" si="17"/>
        <v>0</v>
      </c>
      <c r="J54" s="15">
        <f t="shared" si="17"/>
        <v>0</v>
      </c>
      <c r="K54" s="15">
        <f t="shared" si="17"/>
        <v>0</v>
      </c>
      <c r="L54" s="15">
        <f t="shared" si="17"/>
        <v>0</v>
      </c>
      <c r="M54" s="15">
        <f t="shared" si="17"/>
        <v>0</v>
      </c>
      <c r="N54" s="15">
        <f>SUM(D54:M54)</f>
        <v>14852033</v>
      </c>
      <c r="O54" s="37">
        <f t="shared" si="15"/>
        <v>988.29072398190044</v>
      </c>
      <c r="P54" s="6"/>
      <c r="Q54" s="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</row>
    <row r="55" spans="1:119">
      <c r="A55" s="16"/>
      <c r="B55" s="18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9"/>
    </row>
    <row r="56" spans="1:119">
      <c r="A56" s="38"/>
      <c r="B56" s="39"/>
      <c r="C56" s="39"/>
      <c r="D56" s="40"/>
      <c r="E56" s="40"/>
      <c r="F56" s="40"/>
      <c r="G56" s="40"/>
      <c r="H56" s="40"/>
      <c r="I56" s="40"/>
      <c r="J56" s="40"/>
      <c r="K56" s="40"/>
      <c r="L56" s="118" t="s">
        <v>112</v>
      </c>
      <c r="M56" s="118"/>
      <c r="N56" s="118"/>
      <c r="O56" s="41">
        <v>15028</v>
      </c>
    </row>
    <row r="57" spans="1:119">
      <c r="A57" s="119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7"/>
    </row>
    <row r="58" spans="1:119" ht="15.75" customHeight="1" thickBot="1">
      <c r="A58" s="120" t="s">
        <v>88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100"/>
    </row>
  </sheetData>
  <mergeCells count="10">
    <mergeCell ref="L56:N56"/>
    <mergeCell ref="A57:O57"/>
    <mergeCell ref="A58:O5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5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1569241</v>
      </c>
      <c r="E5" s="26">
        <f t="shared" si="0"/>
        <v>19181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1588422</v>
      </c>
      <c r="O5" s="32">
        <f t="shared" ref="O5:O36" si="2">(N5/O$57)</f>
        <v>105.57104878372989</v>
      </c>
      <c r="P5" s="6"/>
    </row>
    <row r="6" spans="1:133">
      <c r="A6" s="12"/>
      <c r="B6" s="44">
        <v>511</v>
      </c>
      <c r="C6" s="20" t="s">
        <v>20</v>
      </c>
      <c r="D6" s="46">
        <v>391686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391686</v>
      </c>
      <c r="O6" s="47">
        <f t="shared" si="2"/>
        <v>26.032566795161504</v>
      </c>
      <c r="P6" s="9"/>
    </row>
    <row r="7" spans="1:133">
      <c r="A7" s="12"/>
      <c r="B7" s="44">
        <v>513</v>
      </c>
      <c r="C7" s="20" t="s">
        <v>22</v>
      </c>
      <c r="D7" s="46">
        <v>624122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624122</v>
      </c>
      <c r="O7" s="47">
        <f t="shared" si="2"/>
        <v>41.480925162833977</v>
      </c>
      <c r="P7" s="9"/>
    </row>
    <row r="8" spans="1:133">
      <c r="A8" s="12"/>
      <c r="B8" s="44">
        <v>514</v>
      </c>
      <c r="C8" s="20" t="s">
        <v>23</v>
      </c>
      <c r="D8" s="46">
        <v>15435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15435</v>
      </c>
      <c r="O8" s="47">
        <f t="shared" si="2"/>
        <v>1.0258540475873987</v>
      </c>
      <c r="P8" s="9"/>
    </row>
    <row r="9" spans="1:133">
      <c r="A9" s="12"/>
      <c r="B9" s="44">
        <v>515</v>
      </c>
      <c r="C9" s="20" t="s">
        <v>24</v>
      </c>
      <c r="D9" s="46">
        <v>14407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14407</v>
      </c>
      <c r="O9" s="47">
        <f t="shared" si="2"/>
        <v>0.95753024059550707</v>
      </c>
      <c r="P9" s="9"/>
    </row>
    <row r="10" spans="1:133">
      <c r="A10" s="12"/>
      <c r="B10" s="44">
        <v>519</v>
      </c>
      <c r="C10" s="20" t="s">
        <v>26</v>
      </c>
      <c r="D10" s="46">
        <v>523591</v>
      </c>
      <c r="E10" s="46">
        <v>19181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542772</v>
      </c>
      <c r="O10" s="47">
        <f t="shared" si="2"/>
        <v>36.074172537551512</v>
      </c>
      <c r="P10" s="9"/>
    </row>
    <row r="11" spans="1:133" ht="15.75">
      <c r="A11" s="28" t="s">
        <v>27</v>
      </c>
      <c r="B11" s="29"/>
      <c r="C11" s="30"/>
      <c r="D11" s="31">
        <f t="shared" ref="D11:M11" si="3">SUM(D12:D18)</f>
        <v>1539196</v>
      </c>
      <c r="E11" s="31">
        <f t="shared" si="3"/>
        <v>1153025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2692221</v>
      </c>
      <c r="O11" s="43">
        <f t="shared" si="2"/>
        <v>178.93267313571712</v>
      </c>
      <c r="P11" s="10"/>
    </row>
    <row r="12" spans="1:133">
      <c r="A12" s="12"/>
      <c r="B12" s="44">
        <v>521</v>
      </c>
      <c r="C12" s="20" t="s">
        <v>28</v>
      </c>
      <c r="D12" s="46">
        <v>1214681</v>
      </c>
      <c r="E12" s="46">
        <v>26636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1241317</v>
      </c>
      <c r="O12" s="47">
        <f t="shared" si="2"/>
        <v>82.501462182639898</v>
      </c>
      <c r="P12" s="9"/>
    </row>
    <row r="13" spans="1:133">
      <c r="A13" s="12"/>
      <c r="B13" s="44">
        <v>522</v>
      </c>
      <c r="C13" s="20" t="s">
        <v>29</v>
      </c>
      <c r="D13" s="46">
        <v>57315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57315</v>
      </c>
      <c r="O13" s="47">
        <f t="shared" si="2"/>
        <v>3.8093180911870266</v>
      </c>
      <c r="P13" s="9"/>
    </row>
    <row r="14" spans="1:133">
      <c r="A14" s="12"/>
      <c r="B14" s="44">
        <v>523</v>
      </c>
      <c r="C14" s="20" t="s">
        <v>30</v>
      </c>
      <c r="D14" s="46">
        <v>254127</v>
      </c>
      <c r="E14" s="46">
        <v>918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255045</v>
      </c>
      <c r="O14" s="47">
        <f t="shared" si="2"/>
        <v>16.951016881563206</v>
      </c>
      <c r="P14" s="9"/>
    </row>
    <row r="15" spans="1:133">
      <c r="A15" s="12"/>
      <c r="B15" s="44">
        <v>524</v>
      </c>
      <c r="C15" s="20" t="s">
        <v>90</v>
      </c>
      <c r="D15" s="46">
        <v>0</v>
      </c>
      <c r="E15" s="46">
        <v>82154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82154</v>
      </c>
      <c r="O15" s="47">
        <f t="shared" si="2"/>
        <v>5.460188754486242</v>
      </c>
      <c r="P15" s="9"/>
    </row>
    <row r="16" spans="1:133">
      <c r="A16" s="12"/>
      <c r="B16" s="44">
        <v>525</v>
      </c>
      <c r="C16" s="20" t="s">
        <v>31</v>
      </c>
      <c r="D16" s="46">
        <v>0</v>
      </c>
      <c r="E16" s="46">
        <v>243510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243510</v>
      </c>
      <c r="O16" s="47">
        <f t="shared" si="2"/>
        <v>16.184367938322477</v>
      </c>
      <c r="P16" s="9"/>
    </row>
    <row r="17" spans="1:16">
      <c r="A17" s="12"/>
      <c r="B17" s="44">
        <v>526</v>
      </c>
      <c r="C17" s="20" t="s">
        <v>76</v>
      </c>
      <c r="D17" s="46">
        <v>0</v>
      </c>
      <c r="E17" s="46">
        <v>799807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799807</v>
      </c>
      <c r="O17" s="47">
        <f t="shared" si="2"/>
        <v>53.157450485178785</v>
      </c>
      <c r="P17" s="9"/>
    </row>
    <row r="18" spans="1:16">
      <c r="A18" s="12"/>
      <c r="B18" s="44">
        <v>527</v>
      </c>
      <c r="C18" s="20" t="s">
        <v>32</v>
      </c>
      <c r="D18" s="46">
        <v>13073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13073</v>
      </c>
      <c r="O18" s="47">
        <f t="shared" si="2"/>
        <v>0.86886880233949226</v>
      </c>
      <c r="P18" s="9"/>
    </row>
    <row r="19" spans="1:16" ht="15.75">
      <c r="A19" s="28" t="s">
        <v>34</v>
      </c>
      <c r="B19" s="29"/>
      <c r="C19" s="30"/>
      <c r="D19" s="31">
        <f t="shared" ref="D19:M19" si="5">SUM(D20:D21)</f>
        <v>95242</v>
      </c>
      <c r="E19" s="31">
        <f t="shared" si="5"/>
        <v>844307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939549</v>
      </c>
      <c r="O19" s="43">
        <f t="shared" si="2"/>
        <v>62.445101688156321</v>
      </c>
      <c r="P19" s="10"/>
    </row>
    <row r="20" spans="1:16">
      <c r="A20" s="12"/>
      <c r="B20" s="44">
        <v>534</v>
      </c>
      <c r="C20" s="20" t="s">
        <v>35</v>
      </c>
      <c r="D20" s="46">
        <v>0</v>
      </c>
      <c r="E20" s="46">
        <v>844307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844307</v>
      </c>
      <c r="O20" s="47">
        <f t="shared" si="2"/>
        <v>56.11504718862156</v>
      </c>
      <c r="P20" s="9"/>
    </row>
    <row r="21" spans="1:16">
      <c r="A21" s="12"/>
      <c r="B21" s="44">
        <v>537</v>
      </c>
      <c r="C21" s="20" t="s">
        <v>36</v>
      </c>
      <c r="D21" s="46">
        <v>95242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95242</v>
      </c>
      <c r="O21" s="47">
        <f t="shared" si="2"/>
        <v>6.3300544995347598</v>
      </c>
      <c r="P21" s="9"/>
    </row>
    <row r="22" spans="1:16" ht="15.75">
      <c r="A22" s="28" t="s">
        <v>38</v>
      </c>
      <c r="B22" s="29"/>
      <c r="C22" s="30"/>
      <c r="D22" s="31">
        <f t="shared" ref="D22:M22" si="6">SUM(D23:D23)</f>
        <v>0</v>
      </c>
      <c r="E22" s="31">
        <f t="shared" si="6"/>
        <v>2358540</v>
      </c>
      <c r="F22" s="31">
        <f t="shared" si="6"/>
        <v>0</v>
      </c>
      <c r="G22" s="31">
        <f t="shared" si="6"/>
        <v>0</v>
      </c>
      <c r="H22" s="31">
        <f t="shared" si="6"/>
        <v>0</v>
      </c>
      <c r="I22" s="31">
        <f t="shared" si="6"/>
        <v>0</v>
      </c>
      <c r="J22" s="31">
        <f t="shared" si="6"/>
        <v>0</v>
      </c>
      <c r="K22" s="31">
        <f t="shared" si="6"/>
        <v>0</v>
      </c>
      <c r="L22" s="31">
        <f t="shared" si="6"/>
        <v>0</v>
      </c>
      <c r="M22" s="31">
        <f t="shared" si="6"/>
        <v>0</v>
      </c>
      <c r="N22" s="31">
        <f t="shared" ref="N22:N27" si="7">SUM(D22:M22)</f>
        <v>2358540</v>
      </c>
      <c r="O22" s="43">
        <f t="shared" si="2"/>
        <v>156.75528379635784</v>
      </c>
      <c r="P22" s="10"/>
    </row>
    <row r="23" spans="1:16">
      <c r="A23" s="12"/>
      <c r="B23" s="44">
        <v>541</v>
      </c>
      <c r="C23" s="20" t="s">
        <v>39</v>
      </c>
      <c r="D23" s="46">
        <v>0</v>
      </c>
      <c r="E23" s="46">
        <v>2358540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7"/>
        <v>2358540</v>
      </c>
      <c r="O23" s="47">
        <f t="shared" si="2"/>
        <v>156.75528379635784</v>
      </c>
      <c r="P23" s="9"/>
    </row>
    <row r="24" spans="1:16" ht="15.75">
      <c r="A24" s="28" t="s">
        <v>40</v>
      </c>
      <c r="B24" s="29"/>
      <c r="C24" s="30"/>
      <c r="D24" s="31">
        <f t="shared" ref="D24:M24" si="8">SUM(D25:D26)</f>
        <v>4200</v>
      </c>
      <c r="E24" s="31">
        <f t="shared" si="8"/>
        <v>370880</v>
      </c>
      <c r="F24" s="31">
        <f t="shared" si="8"/>
        <v>0</v>
      </c>
      <c r="G24" s="31">
        <f t="shared" si="8"/>
        <v>0</v>
      </c>
      <c r="H24" s="31">
        <f t="shared" si="8"/>
        <v>0</v>
      </c>
      <c r="I24" s="31">
        <f t="shared" si="8"/>
        <v>0</v>
      </c>
      <c r="J24" s="31">
        <f t="shared" si="8"/>
        <v>0</v>
      </c>
      <c r="K24" s="31">
        <f t="shared" si="8"/>
        <v>0</v>
      </c>
      <c r="L24" s="31">
        <f t="shared" si="8"/>
        <v>0</v>
      </c>
      <c r="M24" s="31">
        <f t="shared" si="8"/>
        <v>0</v>
      </c>
      <c r="N24" s="31">
        <f t="shared" si="7"/>
        <v>375080</v>
      </c>
      <c r="O24" s="43">
        <f t="shared" si="2"/>
        <v>24.928884753422835</v>
      </c>
      <c r="P24" s="10"/>
    </row>
    <row r="25" spans="1:16">
      <c r="A25" s="13"/>
      <c r="B25" s="45">
        <v>553</v>
      </c>
      <c r="C25" s="21" t="s">
        <v>91</v>
      </c>
      <c r="D25" s="46">
        <v>4200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4200</v>
      </c>
      <c r="O25" s="47">
        <f t="shared" si="2"/>
        <v>0.27914395852718332</v>
      </c>
      <c r="P25" s="9"/>
    </row>
    <row r="26" spans="1:16">
      <c r="A26" s="13"/>
      <c r="B26" s="45">
        <v>554</v>
      </c>
      <c r="C26" s="21" t="s">
        <v>41</v>
      </c>
      <c r="D26" s="46">
        <v>0</v>
      </c>
      <c r="E26" s="46">
        <v>370880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370880</v>
      </c>
      <c r="O26" s="47">
        <f t="shared" si="2"/>
        <v>24.649740794895653</v>
      </c>
      <c r="P26" s="9"/>
    </row>
    <row r="27" spans="1:16" ht="15.75">
      <c r="A27" s="28" t="s">
        <v>43</v>
      </c>
      <c r="B27" s="29"/>
      <c r="C27" s="30"/>
      <c r="D27" s="31">
        <f t="shared" ref="D27:M27" si="9">SUM(D28:D30)</f>
        <v>231108</v>
      </c>
      <c r="E27" s="31">
        <f t="shared" si="9"/>
        <v>0</v>
      </c>
      <c r="F27" s="31">
        <f t="shared" si="9"/>
        <v>0</v>
      </c>
      <c r="G27" s="31">
        <f t="shared" si="9"/>
        <v>0</v>
      </c>
      <c r="H27" s="31">
        <f t="shared" si="9"/>
        <v>0</v>
      </c>
      <c r="I27" s="31">
        <f t="shared" si="9"/>
        <v>0</v>
      </c>
      <c r="J27" s="31">
        <f t="shared" si="9"/>
        <v>0</v>
      </c>
      <c r="K27" s="31">
        <f t="shared" si="9"/>
        <v>0</v>
      </c>
      <c r="L27" s="31">
        <f t="shared" si="9"/>
        <v>0</v>
      </c>
      <c r="M27" s="31">
        <f t="shared" si="9"/>
        <v>0</v>
      </c>
      <c r="N27" s="31">
        <f t="shared" si="7"/>
        <v>231108</v>
      </c>
      <c r="O27" s="43">
        <f t="shared" si="2"/>
        <v>15.360095706500067</v>
      </c>
      <c r="P27" s="10"/>
    </row>
    <row r="28" spans="1:16">
      <c r="A28" s="12"/>
      <c r="B28" s="44">
        <v>563</v>
      </c>
      <c r="C28" s="20" t="s">
        <v>45</v>
      </c>
      <c r="D28" s="46">
        <v>22000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ref="N28:N33" si="10">SUM(D28:M28)</f>
        <v>22000</v>
      </c>
      <c r="O28" s="47">
        <f t="shared" si="2"/>
        <v>1.4621826399042934</v>
      </c>
      <c r="P28" s="9"/>
    </row>
    <row r="29" spans="1:16">
      <c r="A29" s="12"/>
      <c r="B29" s="44">
        <v>564</v>
      </c>
      <c r="C29" s="20" t="s">
        <v>92</v>
      </c>
      <c r="D29" s="46">
        <v>206086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10"/>
        <v>206086</v>
      </c>
      <c r="O29" s="47">
        <f t="shared" si="2"/>
        <v>13.697062342150737</v>
      </c>
      <c r="P29" s="9"/>
    </row>
    <row r="30" spans="1:16">
      <c r="A30" s="12"/>
      <c r="B30" s="44">
        <v>569</v>
      </c>
      <c r="C30" s="20" t="s">
        <v>46</v>
      </c>
      <c r="D30" s="46">
        <v>3022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10"/>
        <v>3022</v>
      </c>
      <c r="O30" s="47">
        <f t="shared" si="2"/>
        <v>0.20085072444503524</v>
      </c>
      <c r="P30" s="9"/>
    </row>
    <row r="31" spans="1:16" ht="15.75">
      <c r="A31" s="28" t="s">
        <v>47</v>
      </c>
      <c r="B31" s="29"/>
      <c r="C31" s="30"/>
      <c r="D31" s="31">
        <f t="shared" ref="D31:M31" si="11">SUM(D32:D33)</f>
        <v>198407</v>
      </c>
      <c r="E31" s="31">
        <f t="shared" si="11"/>
        <v>178416</v>
      </c>
      <c r="F31" s="31">
        <f t="shared" si="11"/>
        <v>0</v>
      </c>
      <c r="G31" s="31">
        <f t="shared" si="11"/>
        <v>0</v>
      </c>
      <c r="H31" s="31">
        <f t="shared" si="11"/>
        <v>0</v>
      </c>
      <c r="I31" s="31">
        <f t="shared" si="11"/>
        <v>0</v>
      </c>
      <c r="J31" s="31">
        <f t="shared" si="11"/>
        <v>0</v>
      </c>
      <c r="K31" s="31">
        <f t="shared" si="11"/>
        <v>0</v>
      </c>
      <c r="L31" s="31">
        <f t="shared" si="11"/>
        <v>0</v>
      </c>
      <c r="M31" s="31">
        <f t="shared" si="11"/>
        <v>0</v>
      </c>
      <c r="N31" s="31">
        <f>SUM(D31:M31)</f>
        <v>376823</v>
      </c>
      <c r="O31" s="43">
        <f t="shared" si="2"/>
        <v>25.044729496211616</v>
      </c>
      <c r="P31" s="9"/>
    </row>
    <row r="32" spans="1:16">
      <c r="A32" s="12"/>
      <c r="B32" s="44">
        <v>571</v>
      </c>
      <c r="C32" s="20" t="s">
        <v>48</v>
      </c>
      <c r="D32" s="46">
        <v>163297</v>
      </c>
      <c r="E32" s="46">
        <v>178416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341713</v>
      </c>
      <c r="O32" s="47">
        <f t="shared" si="2"/>
        <v>22.711218928618901</v>
      </c>
      <c r="P32" s="9"/>
    </row>
    <row r="33" spans="1:16">
      <c r="A33" s="12"/>
      <c r="B33" s="44">
        <v>572</v>
      </c>
      <c r="C33" s="20" t="s">
        <v>49</v>
      </c>
      <c r="D33" s="46">
        <v>35110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35110</v>
      </c>
      <c r="O33" s="47">
        <f t="shared" si="2"/>
        <v>2.3335105675927155</v>
      </c>
      <c r="P33" s="9"/>
    </row>
    <row r="34" spans="1:16" ht="15.75">
      <c r="A34" s="28" t="s">
        <v>71</v>
      </c>
      <c r="B34" s="29"/>
      <c r="C34" s="30"/>
      <c r="D34" s="31">
        <f t="shared" ref="D34:M34" si="12">SUM(D35:D35)</f>
        <v>2471509</v>
      </c>
      <c r="E34" s="31">
        <f t="shared" si="12"/>
        <v>500027</v>
      </c>
      <c r="F34" s="31">
        <f t="shared" si="12"/>
        <v>0</v>
      </c>
      <c r="G34" s="31">
        <f t="shared" si="12"/>
        <v>0</v>
      </c>
      <c r="H34" s="31">
        <f t="shared" si="12"/>
        <v>0</v>
      </c>
      <c r="I34" s="31">
        <f t="shared" si="12"/>
        <v>0</v>
      </c>
      <c r="J34" s="31">
        <f t="shared" si="12"/>
        <v>0</v>
      </c>
      <c r="K34" s="31">
        <f t="shared" si="12"/>
        <v>0</v>
      </c>
      <c r="L34" s="31">
        <f t="shared" si="12"/>
        <v>0</v>
      </c>
      <c r="M34" s="31">
        <f t="shared" si="12"/>
        <v>0</v>
      </c>
      <c r="N34" s="31">
        <f>SUM(D34:M34)</f>
        <v>2971536</v>
      </c>
      <c r="O34" s="43">
        <f t="shared" si="2"/>
        <v>197.49674332048386</v>
      </c>
      <c r="P34" s="9"/>
    </row>
    <row r="35" spans="1:16">
      <c r="A35" s="12"/>
      <c r="B35" s="44">
        <v>581</v>
      </c>
      <c r="C35" s="20" t="s">
        <v>50</v>
      </c>
      <c r="D35" s="46">
        <v>2471509</v>
      </c>
      <c r="E35" s="46">
        <v>500027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>SUM(D35:M35)</f>
        <v>2971536</v>
      </c>
      <c r="O35" s="47">
        <f t="shared" si="2"/>
        <v>197.49674332048386</v>
      </c>
      <c r="P35" s="9"/>
    </row>
    <row r="36" spans="1:16" ht="15.75">
      <c r="A36" s="28" t="s">
        <v>53</v>
      </c>
      <c r="B36" s="29"/>
      <c r="C36" s="30"/>
      <c r="D36" s="31">
        <f t="shared" ref="D36:M36" si="13">SUM(D37:D54)</f>
        <v>724187</v>
      </c>
      <c r="E36" s="31">
        <f t="shared" si="13"/>
        <v>6932</v>
      </c>
      <c r="F36" s="31">
        <f t="shared" si="13"/>
        <v>0</v>
      </c>
      <c r="G36" s="31">
        <f t="shared" si="13"/>
        <v>0</v>
      </c>
      <c r="H36" s="31">
        <f t="shared" si="13"/>
        <v>0</v>
      </c>
      <c r="I36" s="31">
        <f t="shared" si="13"/>
        <v>0</v>
      </c>
      <c r="J36" s="31">
        <f t="shared" si="13"/>
        <v>0</v>
      </c>
      <c r="K36" s="31">
        <f t="shared" si="13"/>
        <v>0</v>
      </c>
      <c r="L36" s="31">
        <f t="shared" si="13"/>
        <v>0</v>
      </c>
      <c r="M36" s="31">
        <f t="shared" si="13"/>
        <v>0</v>
      </c>
      <c r="N36" s="31">
        <f>SUM(D36:M36)</f>
        <v>731119</v>
      </c>
      <c r="O36" s="43">
        <f t="shared" si="2"/>
        <v>48.592250432008505</v>
      </c>
      <c r="P36" s="9"/>
    </row>
    <row r="37" spans="1:16">
      <c r="A37" s="12"/>
      <c r="B37" s="44">
        <v>601</v>
      </c>
      <c r="C37" s="20" t="s">
        <v>54</v>
      </c>
      <c r="D37" s="46">
        <v>24361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4">SUM(D37:M37)</f>
        <v>24361</v>
      </c>
      <c r="O37" s="47">
        <f t="shared" ref="O37:O55" si="15">(N37/O$57)</f>
        <v>1.6191014223049316</v>
      </c>
      <c r="P37" s="9"/>
    </row>
    <row r="38" spans="1:16">
      <c r="A38" s="12"/>
      <c r="B38" s="44">
        <v>602</v>
      </c>
      <c r="C38" s="20" t="s">
        <v>55</v>
      </c>
      <c r="D38" s="46">
        <v>11060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4"/>
        <v>11060</v>
      </c>
      <c r="O38" s="47">
        <f t="shared" si="15"/>
        <v>0.7350790907882494</v>
      </c>
      <c r="P38" s="9"/>
    </row>
    <row r="39" spans="1:16">
      <c r="A39" s="12"/>
      <c r="B39" s="44">
        <v>604</v>
      </c>
      <c r="C39" s="20" t="s">
        <v>78</v>
      </c>
      <c r="D39" s="46">
        <v>365331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4"/>
        <v>365331</v>
      </c>
      <c r="O39" s="47">
        <f t="shared" si="15"/>
        <v>24.28093845540343</v>
      </c>
      <c r="P39" s="9"/>
    </row>
    <row r="40" spans="1:16">
      <c r="A40" s="12"/>
      <c r="B40" s="44">
        <v>605</v>
      </c>
      <c r="C40" s="20" t="s">
        <v>57</v>
      </c>
      <c r="D40" s="46">
        <v>8210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4"/>
        <v>8210</v>
      </c>
      <c r="O40" s="47">
        <f t="shared" si="15"/>
        <v>0.54565997607337502</v>
      </c>
      <c r="P40" s="9"/>
    </row>
    <row r="41" spans="1:16">
      <c r="A41" s="12"/>
      <c r="B41" s="44">
        <v>608</v>
      </c>
      <c r="C41" s="20" t="s">
        <v>58</v>
      </c>
      <c r="D41" s="46">
        <v>6704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6704</v>
      </c>
      <c r="O41" s="47">
        <f t="shared" si="15"/>
        <v>0.44556692808719928</v>
      </c>
      <c r="P41" s="9"/>
    </row>
    <row r="42" spans="1:16">
      <c r="A42" s="12"/>
      <c r="B42" s="44">
        <v>613</v>
      </c>
      <c r="C42" s="20" t="s">
        <v>93</v>
      </c>
      <c r="D42" s="46">
        <v>455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455</v>
      </c>
      <c r="O42" s="47">
        <f t="shared" si="15"/>
        <v>3.0240595507111525E-2</v>
      </c>
      <c r="P42" s="9"/>
    </row>
    <row r="43" spans="1:16">
      <c r="A43" s="12"/>
      <c r="B43" s="44">
        <v>614</v>
      </c>
      <c r="C43" s="20" t="s">
        <v>60</v>
      </c>
      <c r="D43" s="46">
        <v>54197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54197</v>
      </c>
      <c r="O43" s="47">
        <f t="shared" si="15"/>
        <v>3.6020869334042271</v>
      </c>
      <c r="P43" s="9"/>
    </row>
    <row r="44" spans="1:16">
      <c r="A44" s="12"/>
      <c r="B44" s="44">
        <v>619</v>
      </c>
      <c r="C44" s="20" t="s">
        <v>136</v>
      </c>
      <c r="D44" s="46">
        <v>2225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2225</v>
      </c>
      <c r="O44" s="47">
        <f t="shared" si="15"/>
        <v>0.14787983517213876</v>
      </c>
      <c r="P44" s="9"/>
    </row>
    <row r="45" spans="1:16">
      <c r="A45" s="12"/>
      <c r="B45" s="44">
        <v>634</v>
      </c>
      <c r="C45" s="20" t="s">
        <v>94</v>
      </c>
      <c r="D45" s="46">
        <v>23823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23823</v>
      </c>
      <c r="O45" s="47">
        <f t="shared" si="15"/>
        <v>1.5833444104745447</v>
      </c>
      <c r="P45" s="9"/>
    </row>
    <row r="46" spans="1:16">
      <c r="A46" s="12"/>
      <c r="B46" s="44">
        <v>654</v>
      </c>
      <c r="C46" s="20" t="s">
        <v>83</v>
      </c>
      <c r="D46" s="46">
        <v>61030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61030</v>
      </c>
      <c r="O46" s="47">
        <f t="shared" si="15"/>
        <v>4.0562275687890468</v>
      </c>
      <c r="P46" s="9"/>
    </row>
    <row r="47" spans="1:16">
      <c r="A47" s="12"/>
      <c r="B47" s="44">
        <v>674</v>
      </c>
      <c r="C47" s="20" t="s">
        <v>84</v>
      </c>
      <c r="D47" s="46">
        <v>33808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33808</v>
      </c>
      <c r="O47" s="47">
        <f t="shared" si="15"/>
        <v>2.2469759404492891</v>
      </c>
      <c r="P47" s="9"/>
    </row>
    <row r="48" spans="1:16">
      <c r="A48" s="12"/>
      <c r="B48" s="44">
        <v>694</v>
      </c>
      <c r="C48" s="20" t="s">
        <v>85</v>
      </c>
      <c r="D48" s="46">
        <v>20471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20471</v>
      </c>
      <c r="O48" s="47">
        <f t="shared" si="15"/>
        <v>1.3605609464309452</v>
      </c>
      <c r="P48" s="9"/>
    </row>
    <row r="49" spans="1:119">
      <c r="A49" s="12"/>
      <c r="B49" s="44">
        <v>712</v>
      </c>
      <c r="C49" s="20" t="s">
        <v>66</v>
      </c>
      <c r="D49" s="46">
        <v>0</v>
      </c>
      <c r="E49" s="46">
        <v>6220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6220</v>
      </c>
      <c r="O49" s="47">
        <f t="shared" si="15"/>
        <v>0.41339891000930479</v>
      </c>
      <c r="P49" s="9"/>
    </row>
    <row r="50" spans="1:119">
      <c r="A50" s="12"/>
      <c r="B50" s="44">
        <v>713</v>
      </c>
      <c r="C50" s="20" t="s">
        <v>79</v>
      </c>
      <c r="D50" s="46">
        <v>15408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15408</v>
      </c>
      <c r="O50" s="47">
        <f t="shared" si="15"/>
        <v>1.0240595507111525</v>
      </c>
      <c r="P50" s="9"/>
    </row>
    <row r="51" spans="1:119">
      <c r="A51" s="12"/>
      <c r="B51" s="44">
        <v>714</v>
      </c>
      <c r="C51" s="20" t="s">
        <v>67</v>
      </c>
      <c r="D51" s="46">
        <v>0</v>
      </c>
      <c r="E51" s="46">
        <v>712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712</v>
      </c>
      <c r="O51" s="47">
        <f t="shared" si="15"/>
        <v>4.732154725508441E-2</v>
      </c>
      <c r="P51" s="9"/>
    </row>
    <row r="52" spans="1:119">
      <c r="A52" s="12"/>
      <c r="B52" s="44">
        <v>724</v>
      </c>
      <c r="C52" s="20" t="s">
        <v>95</v>
      </c>
      <c r="D52" s="46">
        <v>46927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46927</v>
      </c>
      <c r="O52" s="47">
        <f t="shared" si="15"/>
        <v>3.1189020337631264</v>
      </c>
      <c r="P52" s="9"/>
    </row>
    <row r="53" spans="1:119">
      <c r="A53" s="12"/>
      <c r="B53" s="44">
        <v>744</v>
      </c>
      <c r="C53" s="20" t="s">
        <v>96</v>
      </c>
      <c r="D53" s="46">
        <v>23823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23823</v>
      </c>
      <c r="O53" s="47">
        <f t="shared" si="15"/>
        <v>1.5833444104745447</v>
      </c>
      <c r="P53" s="9"/>
    </row>
    <row r="54" spans="1:119" ht="15.75" thickBot="1">
      <c r="A54" s="12"/>
      <c r="B54" s="44">
        <v>764</v>
      </c>
      <c r="C54" s="20" t="s">
        <v>86</v>
      </c>
      <c r="D54" s="46">
        <v>26354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26354</v>
      </c>
      <c r="O54" s="47">
        <f t="shared" si="15"/>
        <v>1.7515618769108068</v>
      </c>
      <c r="P54" s="9"/>
    </row>
    <row r="55" spans="1:119" ht="16.5" thickBot="1">
      <c r="A55" s="14" t="s">
        <v>10</v>
      </c>
      <c r="B55" s="23"/>
      <c r="C55" s="22"/>
      <c r="D55" s="15">
        <f t="shared" ref="D55:M55" si="17">SUM(D5,D11,D19,D22,D24,D27,D31,D34,D36)</f>
        <v>6833090</v>
      </c>
      <c r="E55" s="15">
        <f t="shared" si="17"/>
        <v>5431308</v>
      </c>
      <c r="F55" s="15">
        <f t="shared" si="17"/>
        <v>0</v>
      </c>
      <c r="G55" s="15">
        <f t="shared" si="17"/>
        <v>0</v>
      </c>
      <c r="H55" s="15">
        <f t="shared" si="17"/>
        <v>0</v>
      </c>
      <c r="I55" s="15">
        <f t="shared" si="17"/>
        <v>0</v>
      </c>
      <c r="J55" s="15">
        <f t="shared" si="17"/>
        <v>0</v>
      </c>
      <c r="K55" s="15">
        <f t="shared" si="17"/>
        <v>0</v>
      </c>
      <c r="L55" s="15">
        <f t="shared" si="17"/>
        <v>0</v>
      </c>
      <c r="M55" s="15">
        <f t="shared" si="17"/>
        <v>0</v>
      </c>
      <c r="N55" s="15">
        <f>SUM(D55:M55)</f>
        <v>12264398</v>
      </c>
      <c r="O55" s="37">
        <f t="shared" si="15"/>
        <v>815.12681111258803</v>
      </c>
      <c r="P55" s="6"/>
      <c r="Q55" s="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</row>
    <row r="56" spans="1:119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9"/>
    </row>
    <row r="57" spans="1:119">
      <c r="A57" s="38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118" t="s">
        <v>146</v>
      </c>
      <c r="M57" s="118"/>
      <c r="N57" s="118"/>
      <c r="O57" s="41">
        <v>15046</v>
      </c>
    </row>
    <row r="58" spans="1:119">
      <c r="A58" s="11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7"/>
    </row>
    <row r="59" spans="1:119" ht="15.75" customHeight="1" thickBot="1">
      <c r="A59" s="120" t="s">
        <v>88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100"/>
    </row>
  </sheetData>
  <mergeCells count="10">
    <mergeCell ref="L57:N57"/>
    <mergeCell ref="A58:O58"/>
    <mergeCell ref="A59:O5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2025-11-03T18:56:05Z</cp:lastPrinted>
  <dcterms:created xsi:type="dcterms:W3CDTF">2000-08-31T21:26:31Z</dcterms:created>
  <dcterms:modified xsi:type="dcterms:W3CDTF">2025-11-03T18:58:36Z</dcterms:modified>
</cp:coreProperties>
</file>