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47" documentId="11_5633DB6C3652F3A1408BFB040FE85E8DA23FBFCC" xr6:coauthVersionLast="47" xr6:coauthVersionMax="47" xr10:uidLastSave="{E71ED9D8-968D-4EA0-A00B-C13DD6AE18E4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'2005'!$A$1:$O$98</definedName>
    <definedName name="_xlnm.Print_Area" localSheetId="19">'2006'!$A$1:$O$77</definedName>
    <definedName name="_xlnm.Print_Area" localSheetId="18">'2007'!$A$1:$O$78</definedName>
    <definedName name="_xlnm.Print_Area" localSheetId="17">'2008'!$A$1:$O$78</definedName>
    <definedName name="_xlnm.Print_Area" localSheetId="16">'2009'!$A$1:$O$79</definedName>
    <definedName name="_xlnm.Print_Area" localSheetId="15">'2010'!$A$1:$O$80</definedName>
    <definedName name="_xlnm.Print_Area" localSheetId="14">'2011'!$A$1:$O$76</definedName>
    <definedName name="_xlnm.Print_Area" localSheetId="13">'2012'!$A$1:$O$77</definedName>
    <definedName name="_xlnm.Print_Area" localSheetId="12">'2013'!$A$1:$O$79</definedName>
    <definedName name="_xlnm.Print_Area" localSheetId="11">'2014'!$A$1:$O$78</definedName>
    <definedName name="_xlnm.Print_Area" localSheetId="10">'2015'!$A$1:$O$80</definedName>
    <definedName name="_xlnm.Print_Area" localSheetId="9">'2016'!$A$1:$O$79</definedName>
    <definedName name="_xlnm.Print_Area" localSheetId="8">'2017'!$A$1:$O$79</definedName>
    <definedName name="_xlnm.Print_Area" localSheetId="7">'2018'!$A$1:$O$80</definedName>
    <definedName name="_xlnm.Print_Area" localSheetId="6">'2019'!$A$1:$O$79</definedName>
    <definedName name="_xlnm.Print_Area" localSheetId="5">'2020'!$A$1:$O$79</definedName>
    <definedName name="_xlnm.Print_Area" localSheetId="4">'2021'!$A$1:$Q$78</definedName>
    <definedName name="_xlnm.Print_Area" localSheetId="3">'2022'!$A$1:$Q$81</definedName>
    <definedName name="_xlnm.Print_Area" localSheetId="2">'2023'!$A$1:$Q$80</definedName>
    <definedName name="_xlnm.Print_Area" localSheetId="1">'2024'!$A$1:$Q$77</definedName>
    <definedName name="_xlnm.Print_Area" localSheetId="0">'2025'!$A$1:$Q$78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3" i="54" l="1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O55" i="54"/>
  <c r="N55" i="54"/>
  <c r="M55" i="54"/>
  <c r="L55" i="54"/>
  <c r="K55" i="54"/>
  <c r="J55" i="54"/>
  <c r="I55" i="54"/>
  <c r="H55" i="54"/>
  <c r="G55" i="54"/>
  <c r="F55" i="54"/>
  <c r="E55" i="54"/>
  <c r="D55" i="54"/>
  <c r="P54" i="54"/>
  <c r="Q54" i="54" s="1"/>
  <c r="P53" i="54"/>
  <c r="Q53" i="54" s="1"/>
  <c r="P52" i="54"/>
  <c r="Q52" i="54" s="1"/>
  <c r="O51" i="54"/>
  <c r="N51" i="54"/>
  <c r="M51" i="54"/>
  <c r="L51" i="54"/>
  <c r="K51" i="54"/>
  <c r="J51" i="54"/>
  <c r="I51" i="54"/>
  <c r="H51" i="54"/>
  <c r="G51" i="54"/>
  <c r="F51" i="54"/>
  <c r="E51" i="54"/>
  <c r="D51" i="54"/>
  <c r="P50" i="54"/>
  <c r="Q50" i="54" s="1"/>
  <c r="P49" i="54"/>
  <c r="Q49" i="54" s="1"/>
  <c r="P48" i="54"/>
  <c r="Q48" i="54" s="1"/>
  <c r="P47" i="54"/>
  <c r="Q47" i="54" s="1"/>
  <c r="P46" i="54"/>
  <c r="Q46" i="54" s="1"/>
  <c r="O45" i="54"/>
  <c r="N45" i="54"/>
  <c r="M45" i="54"/>
  <c r="L45" i="54"/>
  <c r="K45" i="54"/>
  <c r="J45" i="54"/>
  <c r="I45" i="54"/>
  <c r="H45" i="54"/>
  <c r="G45" i="54"/>
  <c r="F45" i="54"/>
  <c r="E45" i="54"/>
  <c r="D45" i="54"/>
  <c r="P44" i="54"/>
  <c r="Q44" i="54" s="1"/>
  <c r="P43" i="54"/>
  <c r="Q43" i="54" s="1"/>
  <c r="P42" i="54"/>
  <c r="Q42" i="54" s="1"/>
  <c r="P41" i="54"/>
  <c r="Q41" i="54" s="1"/>
  <c r="O40" i="54"/>
  <c r="N40" i="54"/>
  <c r="M40" i="54"/>
  <c r="L40" i="54"/>
  <c r="K40" i="54"/>
  <c r="J40" i="54"/>
  <c r="I40" i="54"/>
  <c r="H40" i="54"/>
  <c r="G40" i="54"/>
  <c r="F40" i="54"/>
  <c r="E40" i="54"/>
  <c r="D40" i="54"/>
  <c r="P39" i="54"/>
  <c r="Q39" i="54" s="1"/>
  <c r="P38" i="54"/>
  <c r="Q38" i="54" s="1"/>
  <c r="P37" i="54"/>
  <c r="Q37" i="54" s="1"/>
  <c r="P36" i="54"/>
  <c r="Q36" i="54" s="1"/>
  <c r="P35" i="54"/>
  <c r="Q35" i="54" s="1"/>
  <c r="O34" i="54"/>
  <c r="N34" i="54"/>
  <c r="M34" i="54"/>
  <c r="L34" i="54"/>
  <c r="K34" i="54"/>
  <c r="J34" i="54"/>
  <c r="I34" i="54"/>
  <c r="H34" i="54"/>
  <c r="G34" i="54"/>
  <c r="F34" i="54"/>
  <c r="E34" i="54"/>
  <c r="D34" i="54"/>
  <c r="P33" i="54"/>
  <c r="Q33" i="54" s="1"/>
  <c r="P32" i="54"/>
  <c r="Q32" i="54" s="1"/>
  <c r="P31" i="54"/>
  <c r="Q31" i="54" s="1"/>
  <c r="P30" i="54"/>
  <c r="Q30" i="54" s="1"/>
  <c r="O29" i="54"/>
  <c r="N29" i="54"/>
  <c r="M29" i="54"/>
  <c r="L29" i="54"/>
  <c r="K29" i="54"/>
  <c r="J29" i="54"/>
  <c r="I29" i="54"/>
  <c r="H29" i="54"/>
  <c r="G29" i="54"/>
  <c r="F29" i="54"/>
  <c r="E29" i="54"/>
  <c r="D29" i="54"/>
  <c r="P28" i="54"/>
  <c r="Q28" i="54" s="1"/>
  <c r="P27" i="54"/>
  <c r="Q27" i="54" s="1"/>
  <c r="P26" i="54"/>
  <c r="Q26" i="54" s="1"/>
  <c r="P25" i="54"/>
  <c r="Q25" i="54" s="1"/>
  <c r="P24" i="54"/>
  <c r="Q24" i="54" s="1"/>
  <c r="P23" i="54"/>
  <c r="Q23" i="54" s="1"/>
  <c r="P22" i="54"/>
  <c r="Q22" i="54" s="1"/>
  <c r="O21" i="54"/>
  <c r="N21" i="54"/>
  <c r="M21" i="54"/>
  <c r="L21" i="54"/>
  <c r="K21" i="54"/>
  <c r="J21" i="54"/>
  <c r="I21" i="54"/>
  <c r="H21" i="54"/>
  <c r="G21" i="54"/>
  <c r="F21" i="54"/>
  <c r="E21" i="54"/>
  <c r="D21" i="54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56" i="50"/>
  <c r="N52" i="50"/>
  <c r="N46" i="50"/>
  <c r="N40" i="50"/>
  <c r="N34" i="50"/>
  <c r="N29" i="50"/>
  <c r="N21" i="50"/>
  <c r="N13" i="50"/>
  <c r="N5" i="50"/>
  <c r="N74" i="50" s="1"/>
  <c r="K56" i="50"/>
  <c r="K52" i="50"/>
  <c r="K46" i="50"/>
  <c r="K40" i="50"/>
  <c r="K34" i="50"/>
  <c r="K29" i="50"/>
  <c r="K21" i="50"/>
  <c r="K13" i="50"/>
  <c r="K5" i="50"/>
  <c r="K74" i="50" s="1"/>
  <c r="L56" i="50"/>
  <c r="L52" i="50"/>
  <c r="L46" i="50"/>
  <c r="L40" i="50"/>
  <c r="L34" i="50"/>
  <c r="L29" i="50"/>
  <c r="L21" i="50"/>
  <c r="L13" i="50"/>
  <c r="L5" i="50"/>
  <c r="L74" i="50" s="1"/>
  <c r="N57" i="51"/>
  <c r="N52" i="51"/>
  <c r="N46" i="51"/>
  <c r="N40" i="51"/>
  <c r="N34" i="51"/>
  <c r="N29" i="51"/>
  <c r="N77" i="51" s="1"/>
  <c r="N21" i="51"/>
  <c r="N13" i="51"/>
  <c r="N5" i="51"/>
  <c r="K57" i="51"/>
  <c r="K52" i="51"/>
  <c r="K46" i="51"/>
  <c r="K40" i="51"/>
  <c r="K34" i="51"/>
  <c r="K29" i="51"/>
  <c r="K21" i="51"/>
  <c r="K13" i="51"/>
  <c r="K5" i="51"/>
  <c r="K77" i="51" s="1"/>
  <c r="L57" i="51"/>
  <c r="L52" i="51"/>
  <c r="L46" i="51"/>
  <c r="L40" i="51"/>
  <c r="L34" i="51"/>
  <c r="L29" i="51"/>
  <c r="L21" i="51"/>
  <c r="L13" i="51"/>
  <c r="L5" i="51"/>
  <c r="L77" i="51" s="1"/>
  <c r="N56" i="52"/>
  <c r="N52" i="52"/>
  <c r="N46" i="52"/>
  <c r="N40" i="52"/>
  <c r="N34" i="52"/>
  <c r="N29" i="52"/>
  <c r="N21" i="52"/>
  <c r="N13" i="52"/>
  <c r="N5" i="52"/>
  <c r="N76" i="52" s="1"/>
  <c r="K56" i="52"/>
  <c r="K52" i="52"/>
  <c r="K46" i="52"/>
  <c r="K40" i="52"/>
  <c r="K34" i="52"/>
  <c r="K29" i="52"/>
  <c r="K21" i="52"/>
  <c r="K13" i="52"/>
  <c r="K5" i="52"/>
  <c r="K76" i="52" s="1"/>
  <c r="L56" i="52"/>
  <c r="L52" i="52"/>
  <c r="L46" i="52"/>
  <c r="L40" i="52"/>
  <c r="L34" i="52"/>
  <c r="L29" i="52"/>
  <c r="L21" i="52"/>
  <c r="L13" i="52"/>
  <c r="L5" i="52"/>
  <c r="L76" i="52" s="1"/>
  <c r="N54" i="53"/>
  <c r="N51" i="53"/>
  <c r="N45" i="53"/>
  <c r="N40" i="53"/>
  <c r="N34" i="53"/>
  <c r="N29" i="53"/>
  <c r="N21" i="53"/>
  <c r="N13" i="53"/>
  <c r="N5" i="53"/>
  <c r="N73" i="53" s="1"/>
  <c r="K54" i="53"/>
  <c r="K51" i="53"/>
  <c r="K45" i="53"/>
  <c r="K40" i="53"/>
  <c r="K34" i="53"/>
  <c r="K29" i="53"/>
  <c r="K21" i="53"/>
  <c r="K13" i="53"/>
  <c r="K5" i="53"/>
  <c r="K73" i="53" s="1"/>
  <c r="L54" i="53"/>
  <c r="L51" i="53"/>
  <c r="L45" i="53"/>
  <c r="L40" i="53"/>
  <c r="L34" i="53"/>
  <c r="L29" i="53"/>
  <c r="L21" i="53"/>
  <c r="L13" i="53"/>
  <c r="L5" i="53"/>
  <c r="L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O54" i="53"/>
  <c r="M54" i="53"/>
  <c r="J54" i="53"/>
  <c r="I54" i="53"/>
  <c r="H54" i="53"/>
  <c r="G54" i="53"/>
  <c r="F54" i="53"/>
  <c r="E54" i="53"/>
  <c r="D54" i="53"/>
  <c r="P53" i="53"/>
  <c r="Q53" i="53" s="1"/>
  <c r="P52" i="53"/>
  <c r="Q52" i="53" s="1"/>
  <c r="O51" i="53"/>
  <c r="M51" i="53"/>
  <c r="J51" i="53"/>
  <c r="I51" i="53"/>
  <c r="H51" i="53"/>
  <c r="G51" i="53"/>
  <c r="F51" i="53"/>
  <c r="E51" i="53"/>
  <c r="D51" i="53"/>
  <c r="P50" i="53"/>
  <c r="Q50" i="53" s="1"/>
  <c r="P49" i="53"/>
  <c r="Q49" i="53" s="1"/>
  <c r="P48" i="53"/>
  <c r="Q48" i="53" s="1"/>
  <c r="P47" i="53"/>
  <c r="Q47" i="53" s="1"/>
  <c r="P46" i="53"/>
  <c r="Q46" i="53" s="1"/>
  <c r="O45" i="53"/>
  <c r="M45" i="53"/>
  <c r="J45" i="53"/>
  <c r="I45" i="53"/>
  <c r="H45" i="53"/>
  <c r="G45" i="53"/>
  <c r="F45" i="53"/>
  <c r="E45" i="53"/>
  <c r="D45" i="53"/>
  <c r="P44" i="53"/>
  <c r="Q44" i="53" s="1"/>
  <c r="P43" i="53"/>
  <c r="Q43" i="53" s="1"/>
  <c r="P42" i="53"/>
  <c r="Q42" i="53" s="1"/>
  <c r="P41" i="53"/>
  <c r="Q41" i="53" s="1"/>
  <c r="O40" i="53"/>
  <c r="M40" i="53"/>
  <c r="J40" i="53"/>
  <c r="I40" i="53"/>
  <c r="H40" i="53"/>
  <c r="G40" i="53"/>
  <c r="F40" i="53"/>
  <c r="E40" i="53"/>
  <c r="D40" i="53"/>
  <c r="P39" i="53"/>
  <c r="Q39" i="53" s="1"/>
  <c r="P38" i="53"/>
  <c r="Q38" i="53" s="1"/>
  <c r="P37" i="53"/>
  <c r="Q37" i="53" s="1"/>
  <c r="P36" i="53"/>
  <c r="Q36" i="53" s="1"/>
  <c r="P35" i="53"/>
  <c r="Q35" i="53" s="1"/>
  <c r="O34" i="53"/>
  <c r="M34" i="53"/>
  <c r="J34" i="53"/>
  <c r="I34" i="53"/>
  <c r="H34" i="53"/>
  <c r="G34" i="53"/>
  <c r="F34" i="53"/>
  <c r="E34" i="53"/>
  <c r="D34" i="53"/>
  <c r="P33" i="53"/>
  <c r="Q33" i="53" s="1"/>
  <c r="P32" i="53"/>
  <c r="Q32" i="53" s="1"/>
  <c r="P31" i="53"/>
  <c r="Q31" i="53" s="1"/>
  <c r="P30" i="53"/>
  <c r="Q30" i="53" s="1"/>
  <c r="O29" i="53"/>
  <c r="M29" i="53"/>
  <c r="J29" i="53"/>
  <c r="I29" i="53"/>
  <c r="H29" i="53"/>
  <c r="G29" i="53"/>
  <c r="F29" i="53"/>
  <c r="E29" i="53"/>
  <c r="D29" i="53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O21" i="53"/>
  <c r="M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O56" i="52"/>
  <c r="M56" i="52"/>
  <c r="J56" i="52"/>
  <c r="I56" i="52"/>
  <c r="H56" i="52"/>
  <c r="G56" i="52"/>
  <c r="F56" i="52"/>
  <c r="E56" i="52"/>
  <c r="D56" i="52"/>
  <c r="P55" i="52"/>
  <c r="Q55" i="52" s="1"/>
  <c r="P54" i="52"/>
  <c r="Q54" i="52" s="1"/>
  <c r="P53" i="52"/>
  <c r="Q53" i="52" s="1"/>
  <c r="O52" i="52"/>
  <c r="M52" i="52"/>
  <c r="J52" i="52"/>
  <c r="I52" i="52"/>
  <c r="H52" i="52"/>
  <c r="G52" i="52"/>
  <c r="F52" i="52"/>
  <c r="E52" i="52"/>
  <c r="D52" i="52"/>
  <c r="P51" i="52"/>
  <c r="Q51" i="52" s="1"/>
  <c r="P50" i="52"/>
  <c r="Q50" i="52" s="1"/>
  <c r="P49" i="52"/>
  <c r="Q49" i="52" s="1"/>
  <c r="P48" i="52"/>
  <c r="Q48" i="52" s="1"/>
  <c r="P47" i="52"/>
  <c r="Q47" i="52" s="1"/>
  <c r="O46" i="52"/>
  <c r="M46" i="52"/>
  <c r="J46" i="52"/>
  <c r="I46" i="52"/>
  <c r="H46" i="52"/>
  <c r="G46" i="52"/>
  <c r="F46" i="52"/>
  <c r="E46" i="52"/>
  <c r="D46" i="52"/>
  <c r="P45" i="52"/>
  <c r="Q45" i="52" s="1"/>
  <c r="P44" i="52"/>
  <c r="Q44" i="52" s="1"/>
  <c r="P43" i="52"/>
  <c r="Q43" i="52" s="1"/>
  <c r="P42" i="52"/>
  <c r="Q42" i="52" s="1"/>
  <c r="P41" i="52"/>
  <c r="Q41" i="52" s="1"/>
  <c r="O40" i="52"/>
  <c r="M40" i="52"/>
  <c r="J40" i="52"/>
  <c r="I40" i="52"/>
  <c r="H40" i="52"/>
  <c r="G40" i="52"/>
  <c r="F40" i="52"/>
  <c r="E40" i="52"/>
  <c r="D40" i="52"/>
  <c r="P39" i="52"/>
  <c r="Q39" i="52" s="1"/>
  <c r="P38" i="52"/>
  <c r="Q38" i="52" s="1"/>
  <c r="P37" i="52"/>
  <c r="Q37" i="52" s="1"/>
  <c r="P36" i="52"/>
  <c r="Q36" i="52" s="1"/>
  <c r="P35" i="52"/>
  <c r="Q35" i="52" s="1"/>
  <c r="O34" i="52"/>
  <c r="M34" i="52"/>
  <c r="J34" i="52"/>
  <c r="I34" i="52"/>
  <c r="H34" i="52"/>
  <c r="G34" i="52"/>
  <c r="F34" i="52"/>
  <c r="E34" i="52"/>
  <c r="D34" i="52"/>
  <c r="P33" i="52"/>
  <c r="Q33" i="52" s="1"/>
  <c r="P32" i="52"/>
  <c r="Q32" i="52" s="1"/>
  <c r="P31" i="52"/>
  <c r="Q31" i="52" s="1"/>
  <c r="P30" i="52"/>
  <c r="Q30" i="52" s="1"/>
  <c r="O29" i="52"/>
  <c r="M29" i="52"/>
  <c r="J29" i="52"/>
  <c r="I29" i="52"/>
  <c r="H29" i="52"/>
  <c r="G29" i="52"/>
  <c r="F29" i="52"/>
  <c r="E29" i="52"/>
  <c r="D29" i="52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55" i="54" l="1"/>
  <c r="Q55" i="54" s="1"/>
  <c r="P51" i="54"/>
  <c r="Q51" i="54" s="1"/>
  <c r="P45" i="54"/>
  <c r="Q45" i="54" s="1"/>
  <c r="P40" i="54"/>
  <c r="Q40" i="54" s="1"/>
  <c r="P34" i="54"/>
  <c r="Q34" i="54" s="1"/>
  <c r="P29" i="54"/>
  <c r="Q29" i="54" s="1"/>
  <c r="P21" i="54"/>
  <c r="Q21" i="54" s="1"/>
  <c r="H74" i="54"/>
  <c r="K74" i="54"/>
  <c r="I74" i="54"/>
  <c r="J74" i="54"/>
  <c r="O74" i="54"/>
  <c r="L74" i="54"/>
  <c r="P13" i="54"/>
  <c r="Q13" i="54" s="1"/>
  <c r="D74" i="54"/>
  <c r="E74" i="54"/>
  <c r="F74" i="54"/>
  <c r="N74" i="54"/>
  <c r="M74" i="54"/>
  <c r="P5" i="54"/>
  <c r="Q5" i="54" s="1"/>
  <c r="G74" i="54"/>
  <c r="P29" i="53"/>
  <c r="Q29" i="53" s="1"/>
  <c r="P54" i="53"/>
  <c r="Q54" i="53" s="1"/>
  <c r="P51" i="53"/>
  <c r="Q51" i="53" s="1"/>
  <c r="P45" i="53"/>
  <c r="Q45" i="53" s="1"/>
  <c r="P40" i="53"/>
  <c r="Q40" i="53" s="1"/>
  <c r="P34" i="53"/>
  <c r="Q34" i="53" s="1"/>
  <c r="E73" i="53"/>
  <c r="F73" i="53"/>
  <c r="G73" i="53"/>
  <c r="M73" i="53"/>
  <c r="J73" i="53"/>
  <c r="P21" i="53"/>
  <c r="Q21" i="53" s="1"/>
  <c r="H73" i="53"/>
  <c r="P13" i="53"/>
  <c r="Q13" i="53" s="1"/>
  <c r="P5" i="53"/>
  <c r="Q5" i="53" s="1"/>
  <c r="I73" i="53"/>
  <c r="O73" i="53"/>
  <c r="D73" i="53"/>
  <c r="P56" i="52"/>
  <c r="Q56" i="52" s="1"/>
  <c r="P52" i="52"/>
  <c r="Q52" i="52" s="1"/>
  <c r="P46" i="52"/>
  <c r="Q46" i="52" s="1"/>
  <c r="P40" i="52"/>
  <c r="Q40" i="52" s="1"/>
  <c r="P34" i="52"/>
  <c r="Q34" i="52" s="1"/>
  <c r="P29" i="52"/>
  <c r="Q29" i="52" s="1"/>
  <c r="M76" i="52"/>
  <c r="P21" i="52"/>
  <c r="Q21" i="52" s="1"/>
  <c r="E76" i="52"/>
  <c r="I76" i="52"/>
  <c r="P13" i="52"/>
  <c r="Q13" i="52" s="1"/>
  <c r="J76" i="52"/>
  <c r="H76" i="52"/>
  <c r="F76" i="52"/>
  <c r="P5" i="52"/>
  <c r="Q5" i="52" s="1"/>
  <c r="O76" i="52"/>
  <c r="D76" i="52"/>
  <c r="G76" i="52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O57" i="51"/>
  <c r="M57" i="51"/>
  <c r="J57" i="51"/>
  <c r="I57" i="51"/>
  <c r="H57" i="51"/>
  <c r="G57" i="51"/>
  <c r="F57" i="51"/>
  <c r="E57" i="51"/>
  <c r="D57" i="51"/>
  <c r="P56" i="51"/>
  <c r="Q56" i="51" s="1"/>
  <c r="P55" i="51"/>
  <c r="Q55" i="51" s="1"/>
  <c r="P54" i="51"/>
  <c r="Q54" i="51" s="1"/>
  <c r="P53" i="51"/>
  <c r="Q53" i="51" s="1"/>
  <c r="O52" i="51"/>
  <c r="M52" i="51"/>
  <c r="J52" i="51"/>
  <c r="I52" i="51"/>
  <c r="H52" i="51"/>
  <c r="G52" i="51"/>
  <c r="F52" i="51"/>
  <c r="E52" i="51"/>
  <c r="D52" i="51"/>
  <c r="P51" i="51"/>
  <c r="Q51" i="51" s="1"/>
  <c r="P50" i="51"/>
  <c r="Q50" i="51" s="1"/>
  <c r="P49" i="51"/>
  <c r="Q49" i="51" s="1"/>
  <c r="P48" i="51"/>
  <c r="Q48" i="51" s="1"/>
  <c r="P47" i="51"/>
  <c r="Q47" i="51" s="1"/>
  <c r="O46" i="51"/>
  <c r="M46" i="51"/>
  <c r="J46" i="51"/>
  <c r="I46" i="51"/>
  <c r="H46" i="51"/>
  <c r="G46" i="51"/>
  <c r="F46" i="51"/>
  <c r="E46" i="51"/>
  <c r="D46" i="51"/>
  <c r="P45" i="51"/>
  <c r="Q45" i="51" s="1"/>
  <c r="P44" i="51"/>
  <c r="Q44" i="51" s="1"/>
  <c r="P43" i="51"/>
  <c r="Q43" i="51" s="1"/>
  <c r="P42" i="51"/>
  <c r="Q42" i="51" s="1"/>
  <c r="P41" i="51"/>
  <c r="Q41" i="51" s="1"/>
  <c r="O40" i="51"/>
  <c r="M40" i="51"/>
  <c r="J40" i="51"/>
  <c r="I40" i="51"/>
  <c r="H40" i="51"/>
  <c r="G40" i="51"/>
  <c r="F40" i="51"/>
  <c r="E40" i="51"/>
  <c r="D40" i="51"/>
  <c r="P39" i="51"/>
  <c r="Q39" i="51" s="1"/>
  <c r="P38" i="51"/>
  <c r="Q38" i="51" s="1"/>
  <c r="P37" i="51"/>
  <c r="Q37" i="51" s="1"/>
  <c r="P36" i="51"/>
  <c r="Q36" i="51" s="1"/>
  <c r="P35" i="51"/>
  <c r="Q35" i="51" s="1"/>
  <c r="O34" i="51"/>
  <c r="M34" i="51"/>
  <c r="J34" i="51"/>
  <c r="I34" i="51"/>
  <c r="H34" i="51"/>
  <c r="G34" i="51"/>
  <c r="F34" i="51"/>
  <c r="E34" i="51"/>
  <c r="D34" i="51"/>
  <c r="P33" i="51"/>
  <c r="Q33" i="51" s="1"/>
  <c r="P32" i="51"/>
  <c r="Q32" i="51" s="1"/>
  <c r="P31" i="51"/>
  <c r="Q31" i="51" s="1"/>
  <c r="P30" i="51"/>
  <c r="Q30" i="51" s="1"/>
  <c r="O29" i="51"/>
  <c r="M29" i="51"/>
  <c r="J29" i="51"/>
  <c r="I29" i="51"/>
  <c r="H29" i="51"/>
  <c r="G29" i="51"/>
  <c r="F29" i="51"/>
  <c r="E29" i="51"/>
  <c r="D29" i="5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74" i="54" l="1"/>
  <c r="Q74" i="54" s="1"/>
  <c r="P73" i="53"/>
  <c r="Q73" i="53" s="1"/>
  <c r="P76" i="52"/>
  <c r="Q76" i="52" s="1"/>
  <c r="P57" i="51"/>
  <c r="Q57" i="51" s="1"/>
  <c r="P52" i="51"/>
  <c r="Q52" i="51" s="1"/>
  <c r="P46" i="51"/>
  <c r="Q46" i="51" s="1"/>
  <c r="P40" i="51"/>
  <c r="Q40" i="51" s="1"/>
  <c r="P34" i="51"/>
  <c r="Q34" i="51" s="1"/>
  <c r="P29" i="51"/>
  <c r="Q29" i="51" s="1"/>
  <c r="P21" i="51"/>
  <c r="Q21" i="51" s="1"/>
  <c r="D77" i="51"/>
  <c r="E77" i="51"/>
  <c r="G77" i="51"/>
  <c r="I77" i="51"/>
  <c r="J77" i="51"/>
  <c r="H77" i="51"/>
  <c r="M77" i="51"/>
  <c r="O77" i="51"/>
  <c r="P13" i="51"/>
  <c r="Q13" i="51" s="1"/>
  <c r="F77" i="51"/>
  <c r="P5" i="51"/>
  <c r="Q5" i="51" s="1"/>
  <c r="M56" i="50"/>
  <c r="I56" i="50"/>
  <c r="F56" i="50"/>
  <c r="D56" i="50"/>
  <c r="P73" i="50"/>
  <c r="Q73" i="50"/>
  <c r="P72" i="50"/>
  <c r="Q72" i="50" s="1"/>
  <c r="P71" i="50"/>
  <c r="Q71" i="50"/>
  <c r="P70" i="50"/>
  <c r="Q70" i="50" s="1"/>
  <c r="P69" i="50"/>
  <c r="Q69" i="50" s="1"/>
  <c r="P68" i="50"/>
  <c r="Q68" i="50"/>
  <c r="P67" i="50"/>
  <c r="Q67" i="50"/>
  <c r="P66" i="50"/>
  <c r="Q66" i="50" s="1"/>
  <c r="P65" i="50"/>
  <c r="Q65" i="50"/>
  <c r="P64" i="50"/>
  <c r="Q64" i="50" s="1"/>
  <c r="P62" i="50"/>
  <c r="Q62" i="50" s="1"/>
  <c r="P61" i="50"/>
  <c r="Q61" i="50"/>
  <c r="P60" i="50"/>
  <c r="Q60" i="50" s="1"/>
  <c r="P59" i="50"/>
  <c r="Q59" i="50" s="1"/>
  <c r="P58" i="50"/>
  <c r="Q58" i="50" s="1"/>
  <c r="P57" i="50"/>
  <c r="Q57" i="50" s="1"/>
  <c r="O56" i="50"/>
  <c r="J56" i="50"/>
  <c r="H56" i="50"/>
  <c r="G56" i="50"/>
  <c r="E56" i="50"/>
  <c r="P55" i="50"/>
  <c r="Q55" i="50" s="1"/>
  <c r="P54" i="50"/>
  <c r="Q54" i="50"/>
  <c r="P53" i="50"/>
  <c r="Q53" i="50" s="1"/>
  <c r="O52" i="50"/>
  <c r="M52" i="50"/>
  <c r="J52" i="50"/>
  <c r="I52" i="50"/>
  <c r="H52" i="50"/>
  <c r="G52" i="50"/>
  <c r="F52" i="50"/>
  <c r="E52" i="50"/>
  <c r="D52" i="50"/>
  <c r="P51" i="50"/>
  <c r="Q51" i="50" s="1"/>
  <c r="P50" i="50"/>
  <c r="Q50" i="50" s="1"/>
  <c r="P49" i="50"/>
  <c r="Q49" i="50"/>
  <c r="P48" i="50"/>
  <c r="Q48" i="50" s="1"/>
  <c r="P47" i="50"/>
  <c r="Q47" i="50"/>
  <c r="O46" i="50"/>
  <c r="M46" i="50"/>
  <c r="J46" i="50"/>
  <c r="I46" i="50"/>
  <c r="H46" i="50"/>
  <c r="G46" i="50"/>
  <c r="F46" i="50"/>
  <c r="E46" i="50"/>
  <c r="D46" i="50"/>
  <c r="P45" i="50"/>
  <c r="Q45" i="50"/>
  <c r="P44" i="50"/>
  <c r="Q44" i="50" s="1"/>
  <c r="P43" i="50"/>
  <c r="Q43" i="50" s="1"/>
  <c r="P42" i="50"/>
  <c r="Q42" i="50" s="1"/>
  <c r="P41" i="50"/>
  <c r="Q41" i="50"/>
  <c r="O40" i="50"/>
  <c r="M40" i="50"/>
  <c r="J40" i="50"/>
  <c r="I40" i="50"/>
  <c r="H40" i="50"/>
  <c r="G40" i="50"/>
  <c r="F40" i="50"/>
  <c r="E40" i="50"/>
  <c r="D40" i="50"/>
  <c r="P39" i="50"/>
  <c r="Q39" i="50" s="1"/>
  <c r="P38" i="50"/>
  <c r="Q38" i="50" s="1"/>
  <c r="P37" i="50"/>
  <c r="Q37" i="50" s="1"/>
  <c r="P36" i="50"/>
  <c r="Q36" i="50" s="1"/>
  <c r="P35" i="50"/>
  <c r="Q35" i="50" s="1"/>
  <c r="O34" i="50"/>
  <c r="M34" i="50"/>
  <c r="J34" i="50"/>
  <c r="J74" i="50" s="1"/>
  <c r="I34" i="50"/>
  <c r="I74" i="50" s="1"/>
  <c r="H34" i="50"/>
  <c r="G34" i="50"/>
  <c r="F34" i="50"/>
  <c r="E34" i="50"/>
  <c r="D34" i="50"/>
  <c r="P33" i="50"/>
  <c r="Q33" i="50" s="1"/>
  <c r="P32" i="50"/>
  <c r="Q32" i="50"/>
  <c r="P31" i="50"/>
  <c r="Q31" i="50" s="1"/>
  <c r="P30" i="50"/>
  <c r="Q30" i="50" s="1"/>
  <c r="O29" i="50"/>
  <c r="M29" i="50"/>
  <c r="J29" i="50"/>
  <c r="I29" i="50"/>
  <c r="H29" i="50"/>
  <c r="G29" i="50"/>
  <c r="F29" i="50"/>
  <c r="E29" i="50"/>
  <c r="D29" i="50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O21" i="50"/>
  <c r="M21" i="50"/>
  <c r="J21" i="50"/>
  <c r="I21" i="50"/>
  <c r="H21" i="50"/>
  <c r="G21" i="50"/>
  <c r="F21" i="50"/>
  <c r="E21" i="50"/>
  <c r="D21" i="50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5" i="50" s="1"/>
  <c r="Q5" i="50" s="1"/>
  <c r="N74" i="48"/>
  <c r="O74" i="48" s="1"/>
  <c r="N73" i="48"/>
  <c r="O73" i="48" s="1"/>
  <c r="N72" i="48"/>
  <c r="O72" i="48"/>
  <c r="N71" i="48"/>
  <c r="O71" i="48" s="1"/>
  <c r="N70" i="48"/>
  <c r="O70" i="48"/>
  <c r="N69" i="48"/>
  <c r="O69" i="48" s="1"/>
  <c r="N68" i="48"/>
  <c r="O68" i="48" s="1"/>
  <c r="N67" i="48"/>
  <c r="O67" i="48" s="1"/>
  <c r="N66" i="48"/>
  <c r="O66" i="48"/>
  <c r="N65" i="48"/>
  <c r="O65" i="48" s="1"/>
  <c r="N64" i="48"/>
  <c r="O64" i="48"/>
  <c r="N63" i="48"/>
  <c r="O63" i="48" s="1"/>
  <c r="N62" i="48"/>
  <c r="O62" i="48" s="1"/>
  <c r="N61" i="48"/>
  <c r="O61" i="48" s="1"/>
  <c r="N60" i="48"/>
  <c r="O60" i="48"/>
  <c r="N59" i="48"/>
  <c r="O59" i="48" s="1"/>
  <c r="N58" i="48"/>
  <c r="O58" i="48"/>
  <c r="N57" i="48"/>
  <c r="O57" i="48" s="1"/>
  <c r="M56" i="48"/>
  <c r="L56" i="48"/>
  <c r="K56" i="48"/>
  <c r="J56" i="48"/>
  <c r="I56" i="48"/>
  <c r="H56" i="48"/>
  <c r="G56" i="48"/>
  <c r="F56" i="48"/>
  <c r="E56" i="48"/>
  <c r="D56" i="48"/>
  <c r="N56" i="48" s="1"/>
  <c r="O56" i="48" s="1"/>
  <c r="N55" i="48"/>
  <c r="O55" i="48" s="1"/>
  <c r="N54" i="48"/>
  <c r="O54" i="48" s="1"/>
  <c r="N53" i="48"/>
  <c r="O53" i="48" s="1"/>
  <c r="M52" i="48"/>
  <c r="L52" i="48"/>
  <c r="K52" i="48"/>
  <c r="J52" i="48"/>
  <c r="N52" i="48" s="1"/>
  <c r="O52" i="48" s="1"/>
  <c r="I52" i="48"/>
  <c r="H52" i="48"/>
  <c r="G52" i="48"/>
  <c r="F52" i="48"/>
  <c r="E52" i="48"/>
  <c r="D52" i="48"/>
  <c r="N51" i="48"/>
  <c r="O51" i="48" s="1"/>
  <c r="N50" i="48"/>
  <c r="O50" i="48"/>
  <c r="N49" i="48"/>
  <c r="O49" i="48" s="1"/>
  <c r="N48" i="48"/>
  <c r="O48" i="48"/>
  <c r="N47" i="48"/>
  <c r="O47" i="48" s="1"/>
  <c r="M46" i="48"/>
  <c r="M75" i="48" s="1"/>
  <c r="L46" i="48"/>
  <c r="L75" i="48" s="1"/>
  <c r="K46" i="48"/>
  <c r="J46" i="48"/>
  <c r="I46" i="48"/>
  <c r="H46" i="48"/>
  <c r="G46" i="48"/>
  <c r="F46" i="48"/>
  <c r="E46" i="48"/>
  <c r="D46" i="48"/>
  <c r="N45" i="48"/>
  <c r="O45" i="48" s="1"/>
  <c r="N44" i="48"/>
  <c r="O44" i="48" s="1"/>
  <c r="N43" i="48"/>
  <c r="O43" i="48" s="1"/>
  <c r="N42" i="48"/>
  <c r="O42" i="48"/>
  <c r="N41" i="48"/>
  <c r="O41" i="48" s="1"/>
  <c r="M40" i="48"/>
  <c r="L40" i="48"/>
  <c r="K40" i="48"/>
  <c r="J40" i="48"/>
  <c r="J75" i="48" s="1"/>
  <c r="I40" i="48"/>
  <c r="H40" i="48"/>
  <c r="H75" i="48" s="1"/>
  <c r="G40" i="48"/>
  <c r="F40" i="48"/>
  <c r="E40" i="48"/>
  <c r="D40" i="48"/>
  <c r="N39" i="48"/>
  <c r="O39" i="48" s="1"/>
  <c r="N38" i="48"/>
  <c r="O38" i="48" s="1"/>
  <c r="N37" i="48"/>
  <c r="O37" i="48" s="1"/>
  <c r="N36" i="48"/>
  <c r="O36" i="48" s="1"/>
  <c r="N35" i="48"/>
  <c r="O35" i="48" s="1"/>
  <c r="M34" i="48"/>
  <c r="L34" i="48"/>
  <c r="K34" i="48"/>
  <c r="J34" i="48"/>
  <c r="I34" i="48"/>
  <c r="H34" i="48"/>
  <c r="G34" i="48"/>
  <c r="G75" i="48" s="1"/>
  <c r="F34" i="48"/>
  <c r="E34" i="48"/>
  <c r="D34" i="48"/>
  <c r="N34" i="48" s="1"/>
  <c r="O34" i="48" s="1"/>
  <c r="N33" i="48"/>
  <c r="O33" i="48" s="1"/>
  <c r="N32" i="48"/>
  <c r="O32" i="48"/>
  <c r="N31" i="48"/>
  <c r="O31" i="48" s="1"/>
  <c r="N30" i="48"/>
  <c r="O30" i="48" s="1"/>
  <c r="M29" i="48"/>
  <c r="L29" i="48"/>
  <c r="K29" i="48"/>
  <c r="J29" i="48"/>
  <c r="I29" i="48"/>
  <c r="H29" i="48"/>
  <c r="G29" i="48"/>
  <c r="F29" i="48"/>
  <c r="E29" i="48"/>
  <c r="D29" i="48"/>
  <c r="N29" i="48" s="1"/>
  <c r="O29" i="48" s="1"/>
  <c r="N28" i="48"/>
  <c r="O28" i="48"/>
  <c r="N27" i="48"/>
  <c r="O27" i="48" s="1"/>
  <c r="N26" i="48"/>
  <c r="O26" i="48" s="1"/>
  <c r="N25" i="48"/>
  <c r="O25" i="48" s="1"/>
  <c r="N24" i="48"/>
  <c r="O24" i="48"/>
  <c r="N23" i="48"/>
  <c r="O23" i="48" s="1"/>
  <c r="N22" i="48"/>
  <c r="O22" i="48" s="1"/>
  <c r="M21" i="48"/>
  <c r="L21" i="48"/>
  <c r="K21" i="48"/>
  <c r="J21" i="48"/>
  <c r="I21" i="48"/>
  <c r="H21" i="48"/>
  <c r="G21" i="48"/>
  <c r="F21" i="48"/>
  <c r="E21" i="48"/>
  <c r="D21" i="48"/>
  <c r="N21" i="48" s="1"/>
  <c r="O21" i="48" s="1"/>
  <c r="N20" i="48"/>
  <c r="O20" i="48"/>
  <c r="N19" i="48"/>
  <c r="O19" i="48" s="1"/>
  <c r="N18" i="48"/>
  <c r="O18" i="48" s="1"/>
  <c r="N17" i="48"/>
  <c r="O17" i="48" s="1"/>
  <c r="N16" i="48"/>
  <c r="O16" i="48"/>
  <c r="N15" i="48"/>
  <c r="O15" i="48" s="1"/>
  <c r="N14" i="48"/>
  <c r="O14" i="48" s="1"/>
  <c r="M13" i="48"/>
  <c r="L13" i="48"/>
  <c r="K13" i="48"/>
  <c r="J13" i="48"/>
  <c r="I13" i="48"/>
  <c r="H13" i="48"/>
  <c r="G13" i="48"/>
  <c r="F13" i="48"/>
  <c r="E13" i="48"/>
  <c r="D13" i="48"/>
  <c r="N12" i="48"/>
  <c r="O12" i="48"/>
  <c r="N11" i="48"/>
  <c r="O11" i="48" s="1"/>
  <c r="N10" i="48"/>
  <c r="O10" i="48" s="1"/>
  <c r="N9" i="48"/>
  <c r="O9" i="48" s="1"/>
  <c r="N8" i="48"/>
  <c r="O8" i="48"/>
  <c r="N7" i="48"/>
  <c r="O7" i="48" s="1"/>
  <c r="N6" i="48"/>
  <c r="O6" i="48" s="1"/>
  <c r="M5" i="48"/>
  <c r="L5" i="48"/>
  <c r="K5" i="48"/>
  <c r="J5" i="48"/>
  <c r="I5" i="48"/>
  <c r="H5" i="48"/>
  <c r="G5" i="48"/>
  <c r="F5" i="48"/>
  <c r="F75" i="48" s="1"/>
  <c r="E5" i="48"/>
  <c r="D5" i="48"/>
  <c r="N5" i="48" s="1"/>
  <c r="O5" i="48" s="1"/>
  <c r="N74" i="47"/>
  <c r="O74" i="47"/>
  <c r="N73" i="47"/>
  <c r="O73" i="47" s="1"/>
  <c r="N72" i="47"/>
  <c r="O72" i="47" s="1"/>
  <c r="N71" i="47"/>
  <c r="O71" i="47" s="1"/>
  <c r="N70" i="47"/>
  <c r="O70" i="47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/>
  <c r="N63" i="47"/>
  <c r="O63" i="47" s="1"/>
  <c r="N62" i="47"/>
  <c r="O62" i="47"/>
  <c r="N61" i="47"/>
  <c r="O61" i="47" s="1"/>
  <c r="N60" i="47"/>
  <c r="O60" i="47" s="1"/>
  <c r="N59" i="47"/>
  <c r="O59" i="47" s="1"/>
  <c r="N58" i="47"/>
  <c r="O58" i="47"/>
  <c r="N57" i="47"/>
  <c r="O57" i="47" s="1"/>
  <c r="M56" i="47"/>
  <c r="L56" i="47"/>
  <c r="K56" i="47"/>
  <c r="J56" i="47"/>
  <c r="I56" i="47"/>
  <c r="H56" i="47"/>
  <c r="G56" i="47"/>
  <c r="F56" i="47"/>
  <c r="E56" i="47"/>
  <c r="D56" i="47"/>
  <c r="N56" i="47" s="1"/>
  <c r="O56" i="47" s="1"/>
  <c r="N55" i="47"/>
  <c r="O55" i="47" s="1"/>
  <c r="N54" i="47"/>
  <c r="O54" i="47"/>
  <c r="N53" i="47"/>
  <c r="O53" i="47" s="1"/>
  <c r="M52" i="47"/>
  <c r="L52" i="47"/>
  <c r="K52" i="47"/>
  <c r="J52" i="47"/>
  <c r="I52" i="47"/>
  <c r="H52" i="47"/>
  <c r="H75" i="47" s="1"/>
  <c r="G52" i="47"/>
  <c r="F52" i="47"/>
  <c r="E52" i="47"/>
  <c r="D52" i="47"/>
  <c r="N51" i="47"/>
  <c r="O51" i="47" s="1"/>
  <c r="N50" i="47"/>
  <c r="O50" i="47" s="1"/>
  <c r="N49" i="47"/>
  <c r="O49" i="47" s="1"/>
  <c r="N48" i="47"/>
  <c r="O48" i="47" s="1"/>
  <c r="N47" i="47"/>
  <c r="O47" i="47" s="1"/>
  <c r="M46" i="47"/>
  <c r="L46" i="47"/>
  <c r="K46" i="47"/>
  <c r="J46" i="47"/>
  <c r="J75" i="47" s="1"/>
  <c r="I46" i="47"/>
  <c r="H46" i="47"/>
  <c r="G46" i="47"/>
  <c r="F46" i="47"/>
  <c r="F75" i="47" s="1"/>
  <c r="E46" i="47"/>
  <c r="D46" i="47"/>
  <c r="D75" i="47" s="1"/>
  <c r="N45" i="47"/>
  <c r="O45" i="47" s="1"/>
  <c r="N44" i="47"/>
  <c r="O44" i="47"/>
  <c r="N43" i="47"/>
  <c r="O43" i="47" s="1"/>
  <c r="N42" i="47"/>
  <c r="O42" i="47" s="1"/>
  <c r="N41" i="47"/>
  <c r="O41" i="47" s="1"/>
  <c r="M40" i="47"/>
  <c r="L40" i="47"/>
  <c r="K40" i="47"/>
  <c r="J40" i="47"/>
  <c r="I40" i="47"/>
  <c r="H40" i="47"/>
  <c r="G40" i="47"/>
  <c r="F40" i="47"/>
  <c r="E40" i="47"/>
  <c r="D40" i="47"/>
  <c r="N40" i="47" s="1"/>
  <c r="O40" i="47" s="1"/>
  <c r="N39" i="47"/>
  <c r="O39" i="47" s="1"/>
  <c r="N38" i="47"/>
  <c r="O38" i="47"/>
  <c r="N37" i="47"/>
  <c r="O37" i="47" s="1"/>
  <c r="N36" i="47"/>
  <c r="O36" i="47" s="1"/>
  <c r="N35" i="47"/>
  <c r="O35" i="47" s="1"/>
  <c r="M34" i="47"/>
  <c r="L34" i="47"/>
  <c r="K34" i="47"/>
  <c r="J34" i="47"/>
  <c r="I34" i="47"/>
  <c r="H34" i="47"/>
  <c r="G34" i="47"/>
  <c r="F34" i="47"/>
  <c r="E34" i="47"/>
  <c r="E75" i="47" s="1"/>
  <c r="D34" i="47"/>
  <c r="N34" i="47" s="1"/>
  <c r="O34" i="47" s="1"/>
  <c r="N33" i="47"/>
  <c r="O33" i="47" s="1"/>
  <c r="N32" i="47"/>
  <c r="O32" i="47" s="1"/>
  <c r="N31" i="47"/>
  <c r="O31" i="47" s="1"/>
  <c r="N30" i="47"/>
  <c r="O30" i="47"/>
  <c r="M29" i="47"/>
  <c r="L29" i="47"/>
  <c r="K29" i="47"/>
  <c r="J29" i="47"/>
  <c r="I29" i="47"/>
  <c r="H29" i="47"/>
  <c r="G29" i="47"/>
  <c r="N29" i="47" s="1"/>
  <c r="O29" i="47" s="1"/>
  <c r="F29" i="47"/>
  <c r="E29" i="47"/>
  <c r="D29" i="47"/>
  <c r="N28" i="47"/>
  <c r="O28" i="47"/>
  <c r="N27" i="47"/>
  <c r="O27" i="47" s="1"/>
  <c r="N26" i="47"/>
  <c r="O26" i="47"/>
  <c r="N25" i="47"/>
  <c r="O25" i="47" s="1"/>
  <c r="N24" i="47"/>
  <c r="O24" i="47" s="1"/>
  <c r="N23" i="47"/>
  <c r="O23" i="47" s="1"/>
  <c r="N22" i="47"/>
  <c r="O22" i="47"/>
  <c r="M21" i="47"/>
  <c r="L21" i="47"/>
  <c r="K21" i="47"/>
  <c r="J21" i="47"/>
  <c r="I21" i="47"/>
  <c r="H21" i="47"/>
  <c r="G21" i="47"/>
  <c r="F21" i="47"/>
  <c r="E21" i="47"/>
  <c r="D21" i="47"/>
  <c r="N20" i="47"/>
  <c r="O20" i="47"/>
  <c r="N19" i="47"/>
  <c r="O19" i="47" s="1"/>
  <c r="N18" i="47"/>
  <c r="O18" i="47"/>
  <c r="N17" i="47"/>
  <c r="O17" i="47" s="1"/>
  <c r="N16" i="47"/>
  <c r="O16" i="47" s="1"/>
  <c r="N15" i="47"/>
  <c r="O15" i="47" s="1"/>
  <c r="N14" i="47"/>
  <c r="O14" i="47"/>
  <c r="M13" i="47"/>
  <c r="L13" i="47"/>
  <c r="K13" i="47"/>
  <c r="J13" i="47"/>
  <c r="I13" i="47"/>
  <c r="H13" i="47"/>
  <c r="G13" i="47"/>
  <c r="F13" i="47"/>
  <c r="E13" i="47"/>
  <c r="D13" i="47"/>
  <c r="N13" i="47" s="1"/>
  <c r="O13" i="47" s="1"/>
  <c r="N12" i="47"/>
  <c r="O12" i="47"/>
  <c r="N11" i="47"/>
  <c r="O11" i="47" s="1"/>
  <c r="N10" i="47"/>
  <c r="O10" i="47"/>
  <c r="N9" i="47"/>
  <c r="O9" i="47" s="1"/>
  <c r="N8" i="47"/>
  <c r="O8" i="47" s="1"/>
  <c r="N7" i="47"/>
  <c r="O7" i="47" s="1"/>
  <c r="N6" i="47"/>
  <c r="O6" i="47"/>
  <c r="M5" i="47"/>
  <c r="M75" i="47" s="1"/>
  <c r="L5" i="47"/>
  <c r="K5" i="47"/>
  <c r="J5" i="47"/>
  <c r="I5" i="47"/>
  <c r="H5" i="47"/>
  <c r="G5" i="47"/>
  <c r="F5" i="47"/>
  <c r="E5" i="47"/>
  <c r="D5" i="47"/>
  <c r="N75" i="46"/>
  <c r="O75" i="46"/>
  <c r="N74" i="46"/>
  <c r="O74" i="46" s="1"/>
  <c r="N73" i="46"/>
  <c r="O73" i="46"/>
  <c r="N72" i="46"/>
  <c r="O72" i="46" s="1"/>
  <c r="N71" i="46"/>
  <c r="O71" i="46" s="1"/>
  <c r="N70" i="46"/>
  <c r="O70" i="46" s="1"/>
  <c r="N69" i="46"/>
  <c r="O69" i="46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 s="1"/>
  <c r="M57" i="46"/>
  <c r="L57" i="46"/>
  <c r="K57" i="46"/>
  <c r="J57" i="46"/>
  <c r="I57" i="46"/>
  <c r="I76" i="46" s="1"/>
  <c r="H57" i="46"/>
  <c r="G57" i="46"/>
  <c r="F57" i="46"/>
  <c r="N57" i="46" s="1"/>
  <c r="O57" i="46" s="1"/>
  <c r="E57" i="46"/>
  <c r="D57" i="46"/>
  <c r="N56" i="46"/>
  <c r="O56" i="46" s="1"/>
  <c r="N55" i="46"/>
  <c r="O55" i="46"/>
  <c r="N54" i="46"/>
  <c r="O54" i="46" s="1"/>
  <c r="M53" i="46"/>
  <c r="L53" i="46"/>
  <c r="K53" i="46"/>
  <c r="J53" i="46"/>
  <c r="I53" i="46"/>
  <c r="H53" i="46"/>
  <c r="G53" i="46"/>
  <c r="F53" i="46"/>
  <c r="E53" i="46"/>
  <c r="D53" i="46"/>
  <c r="N53" i="46" s="1"/>
  <c r="O53" i="46" s="1"/>
  <c r="N52" i="46"/>
  <c r="O52" i="46" s="1"/>
  <c r="N51" i="46"/>
  <c r="O51" i="46"/>
  <c r="N50" i="46"/>
  <c r="O50" i="46" s="1"/>
  <c r="N49" i="46"/>
  <c r="O49" i="46" s="1"/>
  <c r="N48" i="46"/>
  <c r="O48" i="46" s="1"/>
  <c r="M47" i="46"/>
  <c r="L47" i="46"/>
  <c r="K47" i="46"/>
  <c r="J47" i="46"/>
  <c r="I47" i="46"/>
  <c r="H47" i="46"/>
  <c r="G47" i="46"/>
  <c r="F47" i="46"/>
  <c r="E47" i="46"/>
  <c r="D47" i="46"/>
  <c r="N47" i="46" s="1"/>
  <c r="O47" i="46" s="1"/>
  <c r="N46" i="46"/>
  <c r="O46" i="46" s="1"/>
  <c r="N45" i="46"/>
  <c r="O45" i="46"/>
  <c r="N44" i="46"/>
  <c r="O44" i="46" s="1"/>
  <c r="N43" i="46"/>
  <c r="O43" i="46" s="1"/>
  <c r="N42" i="46"/>
  <c r="O42" i="46" s="1"/>
  <c r="N41" i="46"/>
  <c r="O41" i="46" s="1"/>
  <c r="M40" i="46"/>
  <c r="M76" i="46" s="1"/>
  <c r="L40" i="46"/>
  <c r="K40" i="46"/>
  <c r="J40" i="46"/>
  <c r="I40" i="46"/>
  <c r="H40" i="46"/>
  <c r="G40" i="46"/>
  <c r="F40" i="46"/>
  <c r="E40" i="46"/>
  <c r="D40" i="46"/>
  <c r="N39" i="46"/>
  <c r="O39" i="46" s="1"/>
  <c r="N38" i="46"/>
  <c r="O38" i="46" s="1"/>
  <c r="N37" i="46"/>
  <c r="O37" i="46"/>
  <c r="N36" i="46"/>
  <c r="O36" i="46" s="1"/>
  <c r="N35" i="46"/>
  <c r="O35" i="46"/>
  <c r="M34" i="46"/>
  <c r="L34" i="46"/>
  <c r="K34" i="46"/>
  <c r="J34" i="46"/>
  <c r="I34" i="46"/>
  <c r="H34" i="46"/>
  <c r="G34" i="46"/>
  <c r="F34" i="46"/>
  <c r="E34" i="46"/>
  <c r="N34" i="46" s="1"/>
  <c r="O34" i="46" s="1"/>
  <c r="D34" i="46"/>
  <c r="N33" i="46"/>
  <c r="O33" i="46"/>
  <c r="N32" i="46"/>
  <c r="O32" i="46" s="1"/>
  <c r="N31" i="46"/>
  <c r="O31" i="46" s="1"/>
  <c r="N30" i="46"/>
  <c r="O30" i="46" s="1"/>
  <c r="M29" i="46"/>
  <c r="L29" i="46"/>
  <c r="L76" i="46" s="1"/>
  <c r="K29" i="46"/>
  <c r="J29" i="46"/>
  <c r="I29" i="46"/>
  <c r="H29" i="46"/>
  <c r="G29" i="46"/>
  <c r="F29" i="46"/>
  <c r="E29" i="46"/>
  <c r="N29" i="46" s="1"/>
  <c r="O29" i="46" s="1"/>
  <c r="D29" i="46"/>
  <c r="N28" i="46"/>
  <c r="O28" i="46" s="1"/>
  <c r="N27" i="46"/>
  <c r="O27" i="46"/>
  <c r="N26" i="46"/>
  <c r="O26" i="46" s="1"/>
  <c r="N25" i="46"/>
  <c r="O25" i="46" s="1"/>
  <c r="N24" i="46"/>
  <c r="O24" i="46" s="1"/>
  <c r="N23" i="46"/>
  <c r="O23" i="46" s="1"/>
  <c r="N22" i="46"/>
  <c r="O22" i="46" s="1"/>
  <c r="M21" i="46"/>
  <c r="L21" i="46"/>
  <c r="K21" i="46"/>
  <c r="J21" i="46"/>
  <c r="I21" i="46"/>
  <c r="H21" i="46"/>
  <c r="G21" i="46"/>
  <c r="F21" i="46"/>
  <c r="E21" i="46"/>
  <c r="D21" i="46"/>
  <c r="N21" i="46" s="1"/>
  <c r="O21" i="46" s="1"/>
  <c r="N20" i="46"/>
  <c r="O20" i="46" s="1"/>
  <c r="N19" i="46"/>
  <c r="O19" i="46"/>
  <c r="N18" i="46"/>
  <c r="O18" i="46" s="1"/>
  <c r="N17" i="46"/>
  <c r="O17" i="46" s="1"/>
  <c r="N16" i="46"/>
  <c r="O16" i="46" s="1"/>
  <c r="N15" i="46"/>
  <c r="O15" i="46" s="1"/>
  <c r="N14" i="46"/>
  <c r="O14" i="46" s="1"/>
  <c r="M13" i="46"/>
  <c r="L13" i="46"/>
  <c r="K13" i="46"/>
  <c r="J13" i="46"/>
  <c r="J76" i="46" s="1"/>
  <c r="I13" i="46"/>
  <c r="H13" i="46"/>
  <c r="G13" i="46"/>
  <c r="F13" i="46"/>
  <c r="E13" i="46"/>
  <c r="D13" i="46"/>
  <c r="N12" i="46"/>
  <c r="O12" i="46" s="1"/>
  <c r="N11" i="46"/>
  <c r="O11" i="46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K76" i="46" s="1"/>
  <c r="J5" i="46"/>
  <c r="I5" i="46"/>
  <c r="H5" i="46"/>
  <c r="G5" i="46"/>
  <c r="F5" i="46"/>
  <c r="E5" i="46"/>
  <c r="D5" i="46"/>
  <c r="D76" i="46" s="1"/>
  <c r="N74" i="45"/>
  <c r="O74" i="45" s="1"/>
  <c r="N73" i="45"/>
  <c r="O73" i="45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/>
  <c r="N60" i="45"/>
  <c r="O60" i="45"/>
  <c r="N59" i="45"/>
  <c r="O59" i="45" s="1"/>
  <c r="N58" i="45"/>
  <c r="O58" i="45" s="1"/>
  <c r="N57" i="45"/>
  <c r="O57" i="45" s="1"/>
  <c r="M56" i="45"/>
  <c r="N56" i="45" s="1"/>
  <c r="O56" i="45" s="1"/>
  <c r="L56" i="45"/>
  <c r="K56" i="45"/>
  <c r="J56" i="45"/>
  <c r="I56" i="45"/>
  <c r="H56" i="45"/>
  <c r="G56" i="45"/>
  <c r="F56" i="45"/>
  <c r="E56" i="45"/>
  <c r="D56" i="45"/>
  <c r="N55" i="45"/>
  <c r="O55" i="45" s="1"/>
  <c r="N54" i="45"/>
  <c r="O54" i="45" s="1"/>
  <c r="N53" i="45"/>
  <c r="O53" i="45"/>
  <c r="M52" i="45"/>
  <c r="L52" i="45"/>
  <c r="K52" i="45"/>
  <c r="J52" i="45"/>
  <c r="I52" i="45"/>
  <c r="H52" i="45"/>
  <c r="G52" i="45"/>
  <c r="F52" i="45"/>
  <c r="E52" i="45"/>
  <c r="D52" i="45"/>
  <c r="N52" i="45" s="1"/>
  <c r="O52" i="45" s="1"/>
  <c r="N51" i="45"/>
  <c r="O51" i="45"/>
  <c r="N50" i="45"/>
  <c r="O50" i="45" s="1"/>
  <c r="N49" i="45"/>
  <c r="O49" i="45" s="1"/>
  <c r="N48" i="45"/>
  <c r="O48" i="45" s="1"/>
  <c r="N47" i="45"/>
  <c r="O47" i="45" s="1"/>
  <c r="M46" i="45"/>
  <c r="L46" i="45"/>
  <c r="K46" i="45"/>
  <c r="J46" i="45"/>
  <c r="I46" i="45"/>
  <c r="H46" i="45"/>
  <c r="G46" i="45"/>
  <c r="F46" i="45"/>
  <c r="E46" i="45"/>
  <c r="D46" i="45"/>
  <c r="N46" i="45" s="1"/>
  <c r="O46" i="45" s="1"/>
  <c r="N45" i="45"/>
  <c r="O45" i="45" s="1"/>
  <c r="N44" i="45"/>
  <c r="O44" i="45" s="1"/>
  <c r="N43" i="45"/>
  <c r="O43" i="45"/>
  <c r="N42" i="45"/>
  <c r="O42" i="45" s="1"/>
  <c r="N41" i="45"/>
  <c r="O41" i="45" s="1"/>
  <c r="M40" i="45"/>
  <c r="L40" i="45"/>
  <c r="K40" i="45"/>
  <c r="J40" i="45"/>
  <c r="I40" i="45"/>
  <c r="H40" i="45"/>
  <c r="G40" i="45"/>
  <c r="F40" i="45"/>
  <c r="E40" i="45"/>
  <c r="D40" i="45"/>
  <c r="N40" i="45" s="1"/>
  <c r="O40" i="45" s="1"/>
  <c r="N39" i="45"/>
  <c r="O39" i="45" s="1"/>
  <c r="N38" i="45"/>
  <c r="O38" i="45" s="1"/>
  <c r="N37" i="45"/>
  <c r="O37" i="45" s="1"/>
  <c r="N36" i="45"/>
  <c r="O36" i="45" s="1"/>
  <c r="N35" i="45"/>
  <c r="O35" i="45" s="1"/>
  <c r="M34" i="45"/>
  <c r="L34" i="45"/>
  <c r="K34" i="45"/>
  <c r="J34" i="45"/>
  <c r="I34" i="45"/>
  <c r="H34" i="45"/>
  <c r="G34" i="45"/>
  <c r="F34" i="45"/>
  <c r="E34" i="45"/>
  <c r="D34" i="45"/>
  <c r="N33" i="45"/>
  <c r="O33" i="45"/>
  <c r="N32" i="45"/>
  <c r="O32" i="45" s="1"/>
  <c r="N31" i="45"/>
  <c r="O31" i="45" s="1"/>
  <c r="N30" i="45"/>
  <c r="O30" i="45" s="1"/>
  <c r="M29" i="45"/>
  <c r="L29" i="45"/>
  <c r="K29" i="45"/>
  <c r="J29" i="45"/>
  <c r="I29" i="45"/>
  <c r="H29" i="45"/>
  <c r="G29" i="45"/>
  <c r="F29" i="45"/>
  <c r="E29" i="45"/>
  <c r="D29" i="45"/>
  <c r="N28" i="45"/>
  <c r="O28" i="45" s="1"/>
  <c r="N27" i="45"/>
  <c r="O27" i="45" s="1"/>
  <c r="N26" i="45"/>
  <c r="O26" i="45" s="1"/>
  <c r="N25" i="45"/>
  <c r="O25" i="45"/>
  <c r="N24" i="45"/>
  <c r="O24" i="45" s="1"/>
  <c r="N23" i="45"/>
  <c r="O23" i="45" s="1"/>
  <c r="N22" i="45"/>
  <c r="O22" i="45" s="1"/>
  <c r="M21" i="45"/>
  <c r="L21" i="45"/>
  <c r="K21" i="45"/>
  <c r="J21" i="45"/>
  <c r="I21" i="45"/>
  <c r="H21" i="45"/>
  <c r="G21" i="45"/>
  <c r="F21" i="45"/>
  <c r="E21" i="45"/>
  <c r="D21" i="45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 s="1"/>
  <c r="M13" i="45"/>
  <c r="L13" i="45"/>
  <c r="L75" i="45" s="1"/>
  <c r="K13" i="45"/>
  <c r="J13" i="45"/>
  <c r="I13" i="45"/>
  <c r="H13" i="45"/>
  <c r="H75" i="45" s="1"/>
  <c r="G13" i="45"/>
  <c r="F13" i="45"/>
  <c r="N13" i="45" s="1"/>
  <c r="O13" i="45" s="1"/>
  <c r="E13" i="45"/>
  <c r="D13" i="45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J75" i="45" s="1"/>
  <c r="I5" i="45"/>
  <c r="H5" i="45"/>
  <c r="G5" i="45"/>
  <c r="F5" i="45"/>
  <c r="E5" i="45"/>
  <c r="E75" i="45" s="1"/>
  <c r="D5" i="45"/>
  <c r="D75" i="45" s="1"/>
  <c r="N74" i="44"/>
  <c r="O74" i="44" s="1"/>
  <c r="N73" i="44"/>
  <c r="O73" i="44" s="1"/>
  <c r="N72" i="44"/>
  <c r="O72" i="44" s="1"/>
  <c r="N71" i="44"/>
  <c r="O71" i="44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/>
  <c r="N58" i="44"/>
  <c r="O58" i="44" s="1"/>
  <c r="N57" i="44"/>
  <c r="O57" i="44" s="1"/>
  <c r="M56" i="44"/>
  <c r="L56" i="44"/>
  <c r="K56" i="44"/>
  <c r="J56" i="44"/>
  <c r="I56" i="44"/>
  <c r="H56" i="44"/>
  <c r="G56" i="44"/>
  <c r="F56" i="44"/>
  <c r="E56" i="44"/>
  <c r="D56" i="44"/>
  <c r="N55" i="44"/>
  <c r="O55" i="44" s="1"/>
  <c r="N54" i="44"/>
  <c r="O54" i="44" s="1"/>
  <c r="N53" i="44"/>
  <c r="O53" i="44" s="1"/>
  <c r="M52" i="44"/>
  <c r="L52" i="44"/>
  <c r="K52" i="44"/>
  <c r="J52" i="44"/>
  <c r="I52" i="44"/>
  <c r="H52" i="44"/>
  <c r="G52" i="44"/>
  <c r="F52" i="44"/>
  <c r="E52" i="44"/>
  <c r="D52" i="44"/>
  <c r="N51" i="44"/>
  <c r="O51" i="44" s="1"/>
  <c r="N50" i="44"/>
  <c r="O50" i="44" s="1"/>
  <c r="N49" i="44"/>
  <c r="O49" i="44"/>
  <c r="N48" i="44"/>
  <c r="O48" i="44" s="1"/>
  <c r="N47" i="44"/>
  <c r="O47" i="44" s="1"/>
  <c r="M46" i="44"/>
  <c r="L46" i="44"/>
  <c r="K46" i="44"/>
  <c r="J46" i="44"/>
  <c r="I46" i="44"/>
  <c r="H46" i="44"/>
  <c r="G46" i="44"/>
  <c r="F46" i="44"/>
  <c r="E46" i="44"/>
  <c r="D46" i="44"/>
  <c r="N46" i="44" s="1"/>
  <c r="O46" i="44" s="1"/>
  <c r="N45" i="44"/>
  <c r="O45" i="44" s="1"/>
  <c r="N44" i="44"/>
  <c r="O44" i="44" s="1"/>
  <c r="N43" i="44"/>
  <c r="O43" i="44" s="1"/>
  <c r="N42" i="44"/>
  <c r="O42" i="44" s="1"/>
  <c r="N41" i="44"/>
  <c r="O41" i="44" s="1"/>
  <c r="M40" i="44"/>
  <c r="L40" i="44"/>
  <c r="K40" i="44"/>
  <c r="J40" i="44"/>
  <c r="I40" i="44"/>
  <c r="H40" i="44"/>
  <c r="G40" i="44"/>
  <c r="F40" i="44"/>
  <c r="E40" i="44"/>
  <c r="D40" i="44"/>
  <c r="N40" i="44" s="1"/>
  <c r="O40" i="44" s="1"/>
  <c r="N39" i="44"/>
  <c r="O39" i="44"/>
  <c r="N38" i="44"/>
  <c r="O38" i="44" s="1"/>
  <c r="N37" i="44"/>
  <c r="O37" i="44" s="1"/>
  <c r="N36" i="44"/>
  <c r="O36" i="44" s="1"/>
  <c r="N35" i="44"/>
  <c r="O35" i="44" s="1"/>
  <c r="M34" i="44"/>
  <c r="L34" i="44"/>
  <c r="K34" i="44"/>
  <c r="J34" i="44"/>
  <c r="I34" i="44"/>
  <c r="H34" i="44"/>
  <c r="G34" i="44"/>
  <c r="F34" i="44"/>
  <c r="E34" i="44"/>
  <c r="D34" i="44"/>
  <c r="N34" i="44" s="1"/>
  <c r="O34" i="44" s="1"/>
  <c r="N33" i="44"/>
  <c r="O33" i="44" s="1"/>
  <c r="N32" i="44"/>
  <c r="O32" i="44" s="1"/>
  <c r="N31" i="44"/>
  <c r="O31" i="44"/>
  <c r="N30" i="44"/>
  <c r="O30" i="44" s="1"/>
  <c r="M29" i="44"/>
  <c r="L29" i="44"/>
  <c r="K29" i="44"/>
  <c r="N29" i="44" s="1"/>
  <c r="O29" i="44" s="1"/>
  <c r="J29" i="44"/>
  <c r="I29" i="44"/>
  <c r="H29" i="44"/>
  <c r="G29" i="44"/>
  <c r="F29" i="44"/>
  <c r="E29" i="44"/>
  <c r="D29" i="44"/>
  <c r="N28" i="44"/>
  <c r="O28" i="44" s="1"/>
  <c r="N27" i="44"/>
  <c r="O27" i="44" s="1"/>
  <c r="N26" i="44"/>
  <c r="O26" i="44" s="1"/>
  <c r="N25" i="44"/>
  <c r="O25" i="44" s="1"/>
  <c r="N24" i="44"/>
  <c r="O24" i="44" s="1"/>
  <c r="N23" i="44"/>
  <c r="O23" i="44"/>
  <c r="N22" i="44"/>
  <c r="O22" i="44" s="1"/>
  <c r="M21" i="44"/>
  <c r="M75" i="44" s="1"/>
  <c r="L21" i="44"/>
  <c r="K21" i="44"/>
  <c r="J21" i="44"/>
  <c r="I21" i="44"/>
  <c r="I75" i="44" s="1"/>
  <c r="H21" i="44"/>
  <c r="G21" i="44"/>
  <c r="F21" i="44"/>
  <c r="E21" i="44"/>
  <c r="D21" i="44"/>
  <c r="N20" i="44"/>
  <c r="O20" i="44" s="1"/>
  <c r="N19" i="44"/>
  <c r="O19" i="44" s="1"/>
  <c r="N18" i="44"/>
  <c r="O18" i="44" s="1"/>
  <c r="N17" i="44"/>
  <c r="O17" i="44" s="1"/>
  <c r="N16" i="44"/>
  <c r="O16" i="44" s="1"/>
  <c r="N15" i="44"/>
  <c r="O15" i="44"/>
  <c r="N14" i="44"/>
  <c r="O14" i="44" s="1"/>
  <c r="M13" i="44"/>
  <c r="L13" i="44"/>
  <c r="K13" i="44"/>
  <c r="J13" i="44"/>
  <c r="I13" i="44"/>
  <c r="H13" i="44"/>
  <c r="G13" i="44"/>
  <c r="N13" i="44" s="1"/>
  <c r="O13" i="44" s="1"/>
  <c r="F13" i="44"/>
  <c r="E13" i="44"/>
  <c r="D13" i="44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/>
  <c r="N6" i="44"/>
  <c r="O6" i="44" s="1"/>
  <c r="M5" i="44"/>
  <c r="L5" i="44"/>
  <c r="K5" i="44"/>
  <c r="J5" i="44"/>
  <c r="I5" i="44"/>
  <c r="H5" i="44"/>
  <c r="G5" i="44"/>
  <c r="F5" i="44"/>
  <c r="N5" i="44" s="1"/>
  <c r="O5" i="44" s="1"/>
  <c r="E5" i="44"/>
  <c r="D5" i="44"/>
  <c r="N75" i="43"/>
  <c r="O75" i="43" s="1"/>
  <c r="N74" i="43"/>
  <c r="O74" i="43" s="1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/>
  <c r="M57" i="43"/>
  <c r="L57" i="43"/>
  <c r="K57" i="43"/>
  <c r="J57" i="43"/>
  <c r="I57" i="43"/>
  <c r="H57" i="43"/>
  <c r="G57" i="43"/>
  <c r="F57" i="43"/>
  <c r="E57" i="43"/>
  <c r="D57" i="43"/>
  <c r="N56" i="43"/>
  <c r="O56" i="43"/>
  <c r="N55" i="43"/>
  <c r="O55" i="43" s="1"/>
  <c r="M54" i="43"/>
  <c r="L54" i="43"/>
  <c r="K54" i="43"/>
  <c r="J54" i="43"/>
  <c r="N54" i="43" s="1"/>
  <c r="O54" i="43" s="1"/>
  <c r="I54" i="43"/>
  <c r="H54" i="43"/>
  <c r="G54" i="43"/>
  <c r="F54" i="43"/>
  <c r="E54" i="43"/>
  <c r="D54" i="43"/>
  <c r="N53" i="43"/>
  <c r="O53" i="43" s="1"/>
  <c r="N52" i="43"/>
  <c r="O52" i="43" s="1"/>
  <c r="N51" i="43"/>
  <c r="O51" i="43" s="1"/>
  <c r="N50" i="43"/>
  <c r="O50" i="43" s="1"/>
  <c r="N49" i="43"/>
  <c r="O49" i="43" s="1"/>
  <c r="M48" i="43"/>
  <c r="L48" i="43"/>
  <c r="K48" i="43"/>
  <c r="J48" i="43"/>
  <c r="I48" i="43"/>
  <c r="H48" i="43"/>
  <c r="G48" i="43"/>
  <c r="F48" i="43"/>
  <c r="E48" i="43"/>
  <c r="N48" i="43" s="1"/>
  <c r="O48" i="43" s="1"/>
  <c r="D48" i="43"/>
  <c r="N47" i="43"/>
  <c r="O47" i="43" s="1"/>
  <c r="N46" i="43"/>
  <c r="O46" i="43"/>
  <c r="N45" i="43"/>
  <c r="O45" i="43" s="1"/>
  <c r="N44" i="43"/>
  <c r="O44" i="43" s="1"/>
  <c r="N43" i="43"/>
  <c r="O43" i="43" s="1"/>
  <c r="N42" i="43"/>
  <c r="O42" i="43" s="1"/>
  <c r="M41" i="43"/>
  <c r="L41" i="43"/>
  <c r="K41" i="43"/>
  <c r="J41" i="43"/>
  <c r="I41" i="43"/>
  <c r="I76" i="43" s="1"/>
  <c r="H41" i="43"/>
  <c r="G41" i="43"/>
  <c r="F41" i="43"/>
  <c r="E41" i="43"/>
  <c r="D41" i="43"/>
  <c r="N40" i="43"/>
  <c r="O40" i="43" s="1"/>
  <c r="N39" i="43"/>
  <c r="O39" i="43" s="1"/>
  <c r="N38" i="43"/>
  <c r="O38" i="43" s="1"/>
  <c r="N37" i="43"/>
  <c r="O37" i="43" s="1"/>
  <c r="N36" i="43"/>
  <c r="O36" i="43" s="1"/>
  <c r="M35" i="43"/>
  <c r="L35" i="43"/>
  <c r="K35" i="43"/>
  <c r="J35" i="43"/>
  <c r="I35" i="43"/>
  <c r="H35" i="43"/>
  <c r="G35" i="43"/>
  <c r="F35" i="43"/>
  <c r="E35" i="43"/>
  <c r="D35" i="43"/>
  <c r="N34" i="43"/>
  <c r="O34" i="43" s="1"/>
  <c r="N33" i="43"/>
  <c r="O33" i="43" s="1"/>
  <c r="N32" i="43"/>
  <c r="O32" i="43" s="1"/>
  <c r="N31" i="43"/>
  <c r="O31" i="43"/>
  <c r="M30" i="43"/>
  <c r="L30" i="43"/>
  <c r="K30" i="43"/>
  <c r="J30" i="43"/>
  <c r="I30" i="43"/>
  <c r="H30" i="43"/>
  <c r="H76" i="43" s="1"/>
  <c r="G30" i="43"/>
  <c r="F30" i="43"/>
  <c r="E30" i="43"/>
  <c r="D30" i="43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/>
  <c r="N23" i="43"/>
  <c r="O23" i="43" s="1"/>
  <c r="M22" i="43"/>
  <c r="L22" i="43"/>
  <c r="K22" i="43"/>
  <c r="J22" i="43"/>
  <c r="I22" i="43"/>
  <c r="H22" i="43"/>
  <c r="G22" i="43"/>
  <c r="F22" i="43"/>
  <c r="N22" i="43" s="1"/>
  <c r="O22" i="43" s="1"/>
  <c r="E22" i="43"/>
  <c r="D22" i="43"/>
  <c r="N21" i="43"/>
  <c r="O21" i="43" s="1"/>
  <c r="N20" i="43"/>
  <c r="O20" i="43" s="1"/>
  <c r="N19" i="43"/>
  <c r="O19" i="43" s="1"/>
  <c r="N18" i="43"/>
  <c r="O18" i="43" s="1"/>
  <c r="N17" i="43"/>
  <c r="O17" i="43"/>
  <c r="N16" i="43"/>
  <c r="O16" i="43"/>
  <c r="N15" i="43"/>
  <c r="O15" i="43" s="1"/>
  <c r="N14" i="43"/>
  <c r="O14" i="43" s="1"/>
  <c r="M13" i="43"/>
  <c r="L13" i="43"/>
  <c r="K13" i="43"/>
  <c r="N13" i="43" s="1"/>
  <c r="O13" i="43" s="1"/>
  <c r="J13" i="43"/>
  <c r="I13" i="43"/>
  <c r="H13" i="43"/>
  <c r="G13" i="43"/>
  <c r="F13" i="43"/>
  <c r="E13" i="43"/>
  <c r="D13" i="43"/>
  <c r="N12" i="43"/>
  <c r="O12" i="43" s="1"/>
  <c r="N11" i="43"/>
  <c r="O11" i="43" s="1"/>
  <c r="N10" i="43"/>
  <c r="O10" i="43"/>
  <c r="N9" i="43"/>
  <c r="O9" i="43"/>
  <c r="N8" i="43"/>
  <c r="O8" i="43"/>
  <c r="N7" i="43"/>
  <c r="O7" i="43" s="1"/>
  <c r="N6" i="43"/>
  <c r="O6" i="43" s="1"/>
  <c r="M5" i="43"/>
  <c r="L5" i="43"/>
  <c r="K5" i="43"/>
  <c r="K76" i="43" s="1"/>
  <c r="J5" i="43"/>
  <c r="I5" i="43"/>
  <c r="H5" i="43"/>
  <c r="G5" i="43"/>
  <c r="G76" i="43" s="1"/>
  <c r="F5" i="43"/>
  <c r="E5" i="43"/>
  <c r="D5" i="43"/>
  <c r="N93" i="42"/>
  <c r="O93" i="42" s="1"/>
  <c r="N92" i="42"/>
  <c r="O92" i="42" s="1"/>
  <c r="N91" i="42"/>
  <c r="O91" i="42"/>
  <c r="N90" i="42"/>
  <c r="O90" i="42"/>
  <c r="N89" i="42"/>
  <c r="O89" i="42"/>
  <c r="N88" i="42"/>
  <c r="O88" i="42" s="1"/>
  <c r="N87" i="42"/>
  <c r="O87" i="42" s="1"/>
  <c r="N86" i="42"/>
  <c r="O86" i="42" s="1"/>
  <c r="N85" i="42"/>
  <c r="O85" i="42"/>
  <c r="N84" i="42"/>
  <c r="O84" i="42"/>
  <c r="N83" i="42"/>
  <c r="O83" i="42"/>
  <c r="N82" i="42"/>
  <c r="O82" i="42" s="1"/>
  <c r="N81" i="42"/>
  <c r="O81" i="42" s="1"/>
  <c r="N80" i="42"/>
  <c r="O80" i="42" s="1"/>
  <c r="N79" i="42"/>
  <c r="O79" i="42" s="1"/>
  <c r="N78" i="42"/>
  <c r="O78" i="42"/>
  <c r="N77" i="42"/>
  <c r="O77" i="42"/>
  <c r="N76" i="42"/>
  <c r="O76" i="42" s="1"/>
  <c r="N75" i="42"/>
  <c r="O75" i="42" s="1"/>
  <c r="N74" i="42"/>
  <c r="O74" i="42" s="1"/>
  <c r="N73" i="42"/>
  <c r="O73" i="42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/>
  <c r="N60" i="42"/>
  <c r="O60" i="42" s="1"/>
  <c r="N59" i="42"/>
  <c r="O59" i="42" s="1"/>
  <c r="N58" i="42"/>
  <c r="O58" i="42" s="1"/>
  <c r="N57" i="42"/>
  <c r="O57" i="42" s="1"/>
  <c r="M56" i="42"/>
  <c r="L56" i="42"/>
  <c r="K56" i="42"/>
  <c r="K94" i="42" s="1"/>
  <c r="J56" i="42"/>
  <c r="I56" i="42"/>
  <c r="H56" i="42"/>
  <c r="G56" i="42"/>
  <c r="F56" i="42"/>
  <c r="E56" i="42"/>
  <c r="D56" i="42"/>
  <c r="N55" i="42"/>
  <c r="O55" i="42" s="1"/>
  <c r="N54" i="42"/>
  <c r="O54" i="42"/>
  <c r="M53" i="42"/>
  <c r="L53" i="42"/>
  <c r="K53" i="42"/>
  <c r="J53" i="42"/>
  <c r="I53" i="42"/>
  <c r="H53" i="42"/>
  <c r="G53" i="42"/>
  <c r="F53" i="42"/>
  <c r="E53" i="42"/>
  <c r="D53" i="42"/>
  <c r="N52" i="42"/>
  <c r="O52" i="42"/>
  <c r="N51" i="42"/>
  <c r="O51" i="42" s="1"/>
  <c r="N50" i="42"/>
  <c r="O50" i="42" s="1"/>
  <c r="N49" i="42"/>
  <c r="O49" i="42" s="1"/>
  <c r="N48" i="42"/>
  <c r="O48" i="42" s="1"/>
  <c r="M47" i="42"/>
  <c r="L47" i="42"/>
  <c r="K47" i="42"/>
  <c r="J47" i="42"/>
  <c r="I47" i="42"/>
  <c r="H47" i="42"/>
  <c r="G47" i="42"/>
  <c r="F47" i="42"/>
  <c r="E47" i="42"/>
  <c r="D47" i="42"/>
  <c r="N46" i="42"/>
  <c r="O46" i="42"/>
  <c r="N45" i="42"/>
  <c r="O45" i="42" s="1"/>
  <c r="N44" i="42"/>
  <c r="O44" i="42" s="1"/>
  <c r="N43" i="42"/>
  <c r="O43" i="42" s="1"/>
  <c r="N42" i="42"/>
  <c r="O42" i="42" s="1"/>
  <c r="N41" i="42"/>
  <c r="O41" i="42"/>
  <c r="M40" i="42"/>
  <c r="L40" i="42"/>
  <c r="K40" i="42"/>
  <c r="J40" i="42"/>
  <c r="I40" i="42"/>
  <c r="H40" i="42"/>
  <c r="G40" i="42"/>
  <c r="F40" i="42"/>
  <c r="E40" i="42"/>
  <c r="D40" i="42"/>
  <c r="N40" i="42" s="1"/>
  <c r="O40" i="42" s="1"/>
  <c r="N39" i="42"/>
  <c r="O39" i="42"/>
  <c r="N38" i="42"/>
  <c r="O38" i="42" s="1"/>
  <c r="N37" i="42"/>
  <c r="O37" i="42" s="1"/>
  <c r="N36" i="42"/>
  <c r="O36" i="42" s="1"/>
  <c r="M35" i="42"/>
  <c r="L35" i="42"/>
  <c r="K35" i="42"/>
  <c r="J35" i="42"/>
  <c r="I35" i="42"/>
  <c r="H35" i="42"/>
  <c r="G35" i="42"/>
  <c r="F35" i="42"/>
  <c r="E35" i="42"/>
  <c r="D35" i="42"/>
  <c r="N34" i="42"/>
  <c r="O34" i="42" s="1"/>
  <c r="N33" i="42"/>
  <c r="O33" i="42" s="1"/>
  <c r="N32" i="42"/>
  <c r="O32" i="42"/>
  <c r="N31" i="42"/>
  <c r="O31" i="42" s="1"/>
  <c r="M30" i="42"/>
  <c r="L30" i="42"/>
  <c r="K30" i="42"/>
  <c r="J30" i="42"/>
  <c r="I30" i="42"/>
  <c r="I94" i="42" s="1"/>
  <c r="H30" i="42"/>
  <c r="N30" i="42" s="1"/>
  <c r="O30" i="42" s="1"/>
  <c r="G30" i="42"/>
  <c r="F30" i="42"/>
  <c r="E30" i="42"/>
  <c r="D30" i="42"/>
  <c r="N29" i="42"/>
  <c r="O29" i="42" s="1"/>
  <c r="N28" i="42"/>
  <c r="O28" i="42" s="1"/>
  <c r="N27" i="42"/>
  <c r="O27" i="42" s="1"/>
  <c r="N26" i="42"/>
  <c r="O26" i="42" s="1"/>
  <c r="N25" i="42"/>
  <c r="O25" i="42"/>
  <c r="N24" i="42"/>
  <c r="O24" i="42" s="1"/>
  <c r="N23" i="42"/>
  <c r="O23" i="42" s="1"/>
  <c r="M22" i="42"/>
  <c r="L22" i="42"/>
  <c r="K22" i="42"/>
  <c r="J22" i="42"/>
  <c r="I22" i="42"/>
  <c r="H22" i="42"/>
  <c r="G22" i="42"/>
  <c r="N22" i="42" s="1"/>
  <c r="O22" i="42" s="1"/>
  <c r="F22" i="42"/>
  <c r="E22" i="42"/>
  <c r="D22" i="42"/>
  <c r="N21" i="42"/>
  <c r="O21" i="42" s="1"/>
  <c r="N20" i="42"/>
  <c r="O20" i="42" s="1"/>
  <c r="N19" i="42"/>
  <c r="O19" i="42" s="1"/>
  <c r="N18" i="42"/>
  <c r="O18" i="42" s="1"/>
  <c r="N17" i="42"/>
  <c r="O17" i="42" s="1"/>
  <c r="N16" i="42"/>
  <c r="O16" i="42" s="1"/>
  <c r="N15" i="42"/>
  <c r="O15" i="42" s="1"/>
  <c r="N14" i="42"/>
  <c r="O14" i="42"/>
  <c r="M13" i="42"/>
  <c r="L13" i="42"/>
  <c r="K13" i="42"/>
  <c r="J13" i="42"/>
  <c r="I13" i="42"/>
  <c r="H13" i="42"/>
  <c r="G13" i="42"/>
  <c r="F13" i="42"/>
  <c r="E13" i="42"/>
  <c r="D13" i="42"/>
  <c r="N13" i="42" s="1"/>
  <c r="O13" i="42" s="1"/>
  <c r="N12" i="42"/>
  <c r="O12" i="42" s="1"/>
  <c r="N11" i="42"/>
  <c r="O11" i="42" s="1"/>
  <c r="N10" i="42"/>
  <c r="O10" i="42" s="1"/>
  <c r="N9" i="42"/>
  <c r="O9" i="42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G5" i="42"/>
  <c r="F5" i="42"/>
  <c r="F94" i="42" s="1"/>
  <c r="E5" i="42"/>
  <c r="N5" i="42" s="1"/>
  <c r="O5" i="42" s="1"/>
  <c r="D5" i="42"/>
  <c r="N73" i="41"/>
  <c r="O73" i="41" s="1"/>
  <c r="N72" i="41"/>
  <c r="O72" i="41" s="1"/>
  <c r="N71" i="41"/>
  <c r="O71" i="41" s="1"/>
  <c r="N70" i="41"/>
  <c r="O70" i="41" s="1"/>
  <c r="N69" i="41"/>
  <c r="O69" i="41" s="1"/>
  <c r="N68" i="41"/>
  <c r="O68" i="41" s="1"/>
  <c r="N67" i="41"/>
  <c r="O67" i="41" s="1"/>
  <c r="N66" i="41"/>
  <c r="O66" i="41" s="1"/>
  <c r="N65" i="41"/>
  <c r="O65" i="41" s="1"/>
  <c r="N64" i="41"/>
  <c r="O64" i="4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/>
  <c r="M57" i="41"/>
  <c r="L57" i="41"/>
  <c r="K57" i="41"/>
  <c r="J57" i="41"/>
  <c r="I57" i="41"/>
  <c r="H57" i="41"/>
  <c r="G57" i="41"/>
  <c r="F57" i="41"/>
  <c r="E57" i="41"/>
  <c r="D57" i="41"/>
  <c r="N56" i="41"/>
  <c r="O56" i="41" s="1"/>
  <c r="N55" i="41"/>
  <c r="O55" i="41" s="1"/>
  <c r="M54" i="41"/>
  <c r="L54" i="41"/>
  <c r="K54" i="41"/>
  <c r="J54" i="41"/>
  <c r="I54" i="41"/>
  <c r="H54" i="41"/>
  <c r="G54" i="41"/>
  <c r="F54" i="41"/>
  <c r="N54" i="41" s="1"/>
  <c r="O54" i="41" s="1"/>
  <c r="E54" i="41"/>
  <c r="D54" i="41"/>
  <c r="N53" i="41"/>
  <c r="O53" i="41" s="1"/>
  <c r="N52" i="41"/>
  <c r="O52" i="41" s="1"/>
  <c r="N51" i="41"/>
  <c r="O51" i="41" s="1"/>
  <c r="N50" i="41"/>
  <c r="O50" i="41"/>
  <c r="N49" i="41"/>
  <c r="O49" i="41" s="1"/>
  <c r="M48" i="41"/>
  <c r="L48" i="41"/>
  <c r="K48" i="41"/>
  <c r="J48" i="41"/>
  <c r="I48" i="41"/>
  <c r="H48" i="41"/>
  <c r="G48" i="41"/>
  <c r="F48" i="41"/>
  <c r="E48" i="41"/>
  <c r="D48" i="41"/>
  <c r="N48" i="41" s="1"/>
  <c r="O48" i="41" s="1"/>
  <c r="N47" i="41"/>
  <c r="O47" i="41" s="1"/>
  <c r="N46" i="41"/>
  <c r="O46" i="41" s="1"/>
  <c r="N45" i="41"/>
  <c r="O45" i="41" s="1"/>
  <c r="N44" i="41"/>
  <c r="O44" i="41" s="1"/>
  <c r="N43" i="41"/>
  <c r="O43" i="41" s="1"/>
  <c r="N42" i="41"/>
  <c r="O42" i="41" s="1"/>
  <c r="M41" i="41"/>
  <c r="L41" i="41"/>
  <c r="K41" i="41"/>
  <c r="J41" i="41"/>
  <c r="I41" i="41"/>
  <c r="H41" i="41"/>
  <c r="G41" i="41"/>
  <c r="F41" i="41"/>
  <c r="E41" i="41"/>
  <c r="D41" i="41"/>
  <c r="N41" i="41" s="1"/>
  <c r="O41" i="41" s="1"/>
  <c r="N40" i="41"/>
  <c r="O40" i="41" s="1"/>
  <c r="N39" i="41"/>
  <c r="O39" i="41" s="1"/>
  <c r="N38" i="41"/>
  <c r="O38" i="41" s="1"/>
  <c r="N37" i="41"/>
  <c r="O37" i="41" s="1"/>
  <c r="N36" i="41"/>
  <c r="O36" i="41" s="1"/>
  <c r="M35" i="41"/>
  <c r="L35" i="41"/>
  <c r="K35" i="41"/>
  <c r="J35" i="41"/>
  <c r="I35" i="41"/>
  <c r="H35" i="41"/>
  <c r="G35" i="41"/>
  <c r="F35" i="41"/>
  <c r="E35" i="41"/>
  <c r="D35" i="41"/>
  <c r="N34" i="41"/>
  <c r="O34" i="41" s="1"/>
  <c r="N33" i="41"/>
  <c r="O33" i="41"/>
  <c r="N32" i="41"/>
  <c r="O32" i="41" s="1"/>
  <c r="N31" i="41"/>
  <c r="O31" i="41" s="1"/>
  <c r="M30" i="41"/>
  <c r="L30" i="41"/>
  <c r="K30" i="41"/>
  <c r="J30" i="41"/>
  <c r="I30" i="41"/>
  <c r="H30" i="41"/>
  <c r="G30" i="41"/>
  <c r="F30" i="41"/>
  <c r="E30" i="41"/>
  <c r="N30" i="41" s="1"/>
  <c r="O30" i="41" s="1"/>
  <c r="D30" i="41"/>
  <c r="N29" i="41"/>
  <c r="O29" i="41" s="1"/>
  <c r="N28" i="41"/>
  <c r="O28" i="41" s="1"/>
  <c r="N27" i="41"/>
  <c r="O27" i="41" s="1"/>
  <c r="N26" i="41"/>
  <c r="O26" i="41"/>
  <c r="N25" i="41"/>
  <c r="O25" i="41" s="1"/>
  <c r="N24" i="41"/>
  <c r="O24" i="41" s="1"/>
  <c r="N23" i="41"/>
  <c r="O23" i="41" s="1"/>
  <c r="M22" i="41"/>
  <c r="L22" i="41"/>
  <c r="K22" i="41"/>
  <c r="J22" i="41"/>
  <c r="I22" i="41"/>
  <c r="H22" i="41"/>
  <c r="G22" i="41"/>
  <c r="F22" i="41"/>
  <c r="E22" i="41"/>
  <c r="D22" i="41"/>
  <c r="N21" i="41"/>
  <c r="O21" i="41" s="1"/>
  <c r="N20" i="41"/>
  <c r="O20" i="41"/>
  <c r="N19" i="41"/>
  <c r="O19" i="41" s="1"/>
  <c r="N18" i="41"/>
  <c r="O18" i="41" s="1"/>
  <c r="N17" i="41"/>
  <c r="O17" i="41" s="1"/>
  <c r="N16" i="41"/>
  <c r="O16" i="41" s="1"/>
  <c r="N15" i="41"/>
  <c r="O15" i="41" s="1"/>
  <c r="N14" i="41"/>
  <c r="O14" i="41"/>
  <c r="M13" i="41"/>
  <c r="L13" i="41"/>
  <c r="K13" i="41"/>
  <c r="J13" i="41"/>
  <c r="I13" i="41"/>
  <c r="H13" i="41"/>
  <c r="G13" i="41"/>
  <c r="F13" i="41"/>
  <c r="E13" i="41"/>
  <c r="E74" i="41" s="1"/>
  <c r="D13" i="41"/>
  <c r="N12" i="41"/>
  <c r="O12" i="41" s="1"/>
  <c r="N11" i="41"/>
  <c r="O11" i="41"/>
  <c r="N10" i="41"/>
  <c r="O10" i="41" s="1"/>
  <c r="N9" i="41"/>
  <c r="O9" i="41" s="1"/>
  <c r="N8" i="41"/>
  <c r="O8" i="41" s="1"/>
  <c r="N7" i="41"/>
  <c r="O7" i="41" s="1"/>
  <c r="N6" i="41"/>
  <c r="O6" i="41" s="1"/>
  <c r="M5" i="41"/>
  <c r="M74" i="41" s="1"/>
  <c r="L5" i="41"/>
  <c r="K5" i="41"/>
  <c r="J5" i="41"/>
  <c r="I5" i="41"/>
  <c r="I74" i="41" s="1"/>
  <c r="H5" i="41"/>
  <c r="H74" i="41" s="1"/>
  <c r="G5" i="41"/>
  <c r="F5" i="41"/>
  <c r="E5" i="41"/>
  <c r="D5" i="4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/>
  <c r="N58" i="40"/>
  <c r="O58" i="40" s="1"/>
  <c r="N57" i="40"/>
  <c r="O57" i="40" s="1"/>
  <c r="N56" i="40"/>
  <c r="O56" i="40" s="1"/>
  <c r="M55" i="40"/>
  <c r="L55" i="40"/>
  <c r="K55" i="40"/>
  <c r="J55" i="40"/>
  <c r="I55" i="40"/>
  <c r="H55" i="40"/>
  <c r="G55" i="40"/>
  <c r="F55" i="40"/>
  <c r="E55" i="40"/>
  <c r="D55" i="40"/>
  <c r="N54" i="40"/>
  <c r="O54" i="40" s="1"/>
  <c r="N53" i="40"/>
  <c r="O53" i="40" s="1"/>
  <c r="M52" i="40"/>
  <c r="L52" i="40"/>
  <c r="K52" i="40"/>
  <c r="J52" i="40"/>
  <c r="I52" i="40"/>
  <c r="H52" i="40"/>
  <c r="G52" i="40"/>
  <c r="F52" i="40"/>
  <c r="E52" i="40"/>
  <c r="D52" i="40"/>
  <c r="N51" i="40"/>
  <c r="O51" i="40" s="1"/>
  <c r="N50" i="40"/>
  <c r="O50" i="40"/>
  <c r="N49" i="40"/>
  <c r="O49" i="40" s="1"/>
  <c r="N48" i="40"/>
  <c r="O48" i="40" s="1"/>
  <c r="N47" i="40"/>
  <c r="O47" i="40" s="1"/>
  <c r="M46" i="40"/>
  <c r="L46" i="40"/>
  <c r="K46" i="40"/>
  <c r="J46" i="40"/>
  <c r="I46" i="40"/>
  <c r="H46" i="40"/>
  <c r="G46" i="40"/>
  <c r="F46" i="40"/>
  <c r="E46" i="40"/>
  <c r="D46" i="40"/>
  <c r="N45" i="40"/>
  <c r="O45" i="40"/>
  <c r="N44" i="40"/>
  <c r="O44" i="40" s="1"/>
  <c r="N43" i="40"/>
  <c r="O43" i="40" s="1"/>
  <c r="N42" i="40"/>
  <c r="O42" i="40"/>
  <c r="N41" i="40"/>
  <c r="O41" i="40" s="1"/>
  <c r="M40" i="40"/>
  <c r="L40" i="40"/>
  <c r="K40" i="40"/>
  <c r="J40" i="40"/>
  <c r="I40" i="40"/>
  <c r="H40" i="40"/>
  <c r="G40" i="40"/>
  <c r="G73" i="40" s="1"/>
  <c r="F40" i="40"/>
  <c r="E40" i="40"/>
  <c r="D40" i="40"/>
  <c r="N40" i="40" s="1"/>
  <c r="O40" i="40" s="1"/>
  <c r="N39" i="40"/>
  <c r="O39" i="40" s="1"/>
  <c r="N38" i="40"/>
  <c r="O38" i="40" s="1"/>
  <c r="N37" i="40"/>
  <c r="O37" i="40" s="1"/>
  <c r="N36" i="40"/>
  <c r="O36" i="40"/>
  <c r="N35" i="40"/>
  <c r="O35" i="40" s="1"/>
  <c r="M34" i="40"/>
  <c r="L34" i="40"/>
  <c r="K34" i="40"/>
  <c r="J34" i="40"/>
  <c r="I34" i="40"/>
  <c r="H34" i="40"/>
  <c r="G34" i="40"/>
  <c r="F34" i="40"/>
  <c r="E34" i="40"/>
  <c r="D34" i="40"/>
  <c r="N33" i="40"/>
  <c r="O33" i="40" s="1"/>
  <c r="N32" i="40"/>
  <c r="O32" i="40" s="1"/>
  <c r="N31" i="40"/>
  <c r="O31" i="40" s="1"/>
  <c r="N30" i="40"/>
  <c r="O30" i="40"/>
  <c r="M29" i="40"/>
  <c r="L29" i="40"/>
  <c r="K29" i="40"/>
  <c r="J29" i="40"/>
  <c r="I29" i="40"/>
  <c r="H29" i="40"/>
  <c r="G29" i="40"/>
  <c r="F29" i="40"/>
  <c r="E29" i="40"/>
  <c r="D29" i="40"/>
  <c r="N29" i="40" s="1"/>
  <c r="O29" i="40" s="1"/>
  <c r="N28" i="40"/>
  <c r="O28" i="40"/>
  <c r="N27" i="40"/>
  <c r="O27" i="40"/>
  <c r="N26" i="40"/>
  <c r="O26" i="40" s="1"/>
  <c r="N25" i="40"/>
  <c r="O25" i="40" s="1"/>
  <c r="N24" i="40"/>
  <c r="O24" i="40" s="1"/>
  <c r="N23" i="40"/>
  <c r="O23" i="40"/>
  <c r="N22" i="40"/>
  <c r="O22" i="40"/>
  <c r="M21" i="40"/>
  <c r="L21" i="40"/>
  <c r="K21" i="40"/>
  <c r="J21" i="40"/>
  <c r="I21" i="40"/>
  <c r="H21" i="40"/>
  <c r="G21" i="40"/>
  <c r="F21" i="40"/>
  <c r="E21" i="40"/>
  <c r="D21" i="40"/>
  <c r="N20" i="40"/>
  <c r="O20" i="40"/>
  <c r="N19" i="40"/>
  <c r="O19" i="40" s="1"/>
  <c r="N18" i="40"/>
  <c r="O18" i="40" s="1"/>
  <c r="N17" i="40"/>
  <c r="O17" i="40" s="1"/>
  <c r="N16" i="40"/>
  <c r="O16" i="40" s="1"/>
  <c r="N15" i="40"/>
  <c r="O15" i="40"/>
  <c r="N14" i="40"/>
  <c r="O14" i="40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/>
  <c r="N9" i="40"/>
  <c r="O9" i="40" s="1"/>
  <c r="N8" i="40"/>
  <c r="O8" i="40"/>
  <c r="N7" i="40"/>
  <c r="O7" i="40" s="1"/>
  <c r="N6" i="40"/>
  <c r="O6" i="40" s="1"/>
  <c r="M5" i="40"/>
  <c r="L5" i="40"/>
  <c r="K5" i="40"/>
  <c r="J5" i="40"/>
  <c r="I5" i="40"/>
  <c r="H5" i="40"/>
  <c r="H73" i="40" s="1"/>
  <c r="G5" i="40"/>
  <c r="F5" i="40"/>
  <c r="E5" i="40"/>
  <c r="D5" i="40"/>
  <c r="N5" i="40" s="1"/>
  <c r="O5" i="40" s="1"/>
  <c r="N74" i="39"/>
  <c r="O74" i="39" s="1"/>
  <c r="N73" i="39"/>
  <c r="O73" i="39" s="1"/>
  <c r="N72" i="39"/>
  <c r="O72" i="39" s="1"/>
  <c r="N71" i="39"/>
  <c r="O71" i="39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/>
  <c r="M58" i="39"/>
  <c r="L58" i="39"/>
  <c r="K58" i="39"/>
  <c r="J58" i="39"/>
  <c r="I58" i="39"/>
  <c r="H58" i="39"/>
  <c r="N58" i="39" s="1"/>
  <c r="O58" i="39" s="1"/>
  <c r="G58" i="39"/>
  <c r="F58" i="39"/>
  <c r="E58" i="39"/>
  <c r="D58" i="39"/>
  <c r="N57" i="39"/>
  <c r="O57" i="39" s="1"/>
  <c r="N56" i="39"/>
  <c r="O56" i="39" s="1"/>
  <c r="N55" i="39"/>
  <c r="O55" i="39" s="1"/>
  <c r="M54" i="39"/>
  <c r="L54" i="39"/>
  <c r="K54" i="39"/>
  <c r="J54" i="39"/>
  <c r="I54" i="39"/>
  <c r="H54" i="39"/>
  <c r="G54" i="39"/>
  <c r="F54" i="39"/>
  <c r="E54" i="39"/>
  <c r="D54" i="39"/>
  <c r="N54" i="39" s="1"/>
  <c r="O54" i="39" s="1"/>
  <c r="N53" i="39"/>
  <c r="O53" i="39" s="1"/>
  <c r="N52" i="39"/>
  <c r="O52" i="39" s="1"/>
  <c r="N51" i="39"/>
  <c r="O51" i="39"/>
  <c r="N50" i="39"/>
  <c r="O50" i="39" s="1"/>
  <c r="N49" i="39"/>
  <c r="O49" i="39" s="1"/>
  <c r="M48" i="39"/>
  <c r="L48" i="39"/>
  <c r="K48" i="39"/>
  <c r="J48" i="39"/>
  <c r="I48" i="39"/>
  <c r="H48" i="39"/>
  <c r="G48" i="39"/>
  <c r="F48" i="39"/>
  <c r="E48" i="39"/>
  <c r="D48" i="39"/>
  <c r="N47" i="39"/>
  <c r="O47" i="39" s="1"/>
  <c r="N46" i="39"/>
  <c r="O46" i="39" s="1"/>
  <c r="N45" i="39"/>
  <c r="O45" i="39" s="1"/>
  <c r="N44" i="39"/>
  <c r="O44" i="39"/>
  <c r="N43" i="39"/>
  <c r="O43" i="39" s="1"/>
  <c r="N42" i="39"/>
  <c r="O42" i="39" s="1"/>
  <c r="M41" i="39"/>
  <c r="L41" i="39"/>
  <c r="K41" i="39"/>
  <c r="J41" i="39"/>
  <c r="I41" i="39"/>
  <c r="H41" i="39"/>
  <c r="G41" i="39"/>
  <c r="F41" i="39"/>
  <c r="E41" i="39"/>
  <c r="D41" i="39"/>
  <c r="N40" i="39"/>
  <c r="O40" i="39" s="1"/>
  <c r="N39" i="39"/>
  <c r="O39" i="39" s="1"/>
  <c r="N38" i="39"/>
  <c r="O38" i="39" s="1"/>
  <c r="N37" i="39"/>
  <c r="O37" i="39" s="1"/>
  <c r="N36" i="39"/>
  <c r="O36" i="39"/>
  <c r="M35" i="39"/>
  <c r="L35" i="39"/>
  <c r="K35" i="39"/>
  <c r="J35" i="39"/>
  <c r="I35" i="39"/>
  <c r="H35" i="39"/>
  <c r="G35" i="39"/>
  <c r="F35" i="39"/>
  <c r="E35" i="39"/>
  <c r="D35" i="39"/>
  <c r="N34" i="39"/>
  <c r="O34" i="39" s="1"/>
  <c r="N33" i="39"/>
  <c r="O33" i="39" s="1"/>
  <c r="N32" i="39"/>
  <c r="O32" i="39" s="1"/>
  <c r="N31" i="39"/>
  <c r="O31" i="39" s="1"/>
  <c r="M30" i="39"/>
  <c r="L30" i="39"/>
  <c r="K30" i="39"/>
  <c r="J30" i="39"/>
  <c r="I30" i="39"/>
  <c r="H30" i="39"/>
  <c r="G30" i="39"/>
  <c r="F30" i="39"/>
  <c r="E30" i="39"/>
  <c r="D30" i="39"/>
  <c r="N29" i="39"/>
  <c r="O29" i="39"/>
  <c r="N28" i="39"/>
  <c r="O28" i="39" s="1"/>
  <c r="N27" i="39"/>
  <c r="O27" i="39" s="1"/>
  <c r="N26" i="39"/>
  <c r="O26" i="39" s="1"/>
  <c r="N25" i="39"/>
  <c r="O25" i="39" s="1"/>
  <c r="N24" i="39"/>
  <c r="O24" i="39" s="1"/>
  <c r="N23" i="39"/>
  <c r="O23" i="39"/>
  <c r="M22" i="39"/>
  <c r="L22" i="39"/>
  <c r="K22" i="39"/>
  <c r="J22" i="39"/>
  <c r="I22" i="39"/>
  <c r="H22" i="39"/>
  <c r="G22" i="39"/>
  <c r="F22" i="39"/>
  <c r="E22" i="39"/>
  <c r="D22" i="39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 s="1"/>
  <c r="N11" i="39"/>
  <c r="O11" i="39"/>
  <c r="N10" i="39"/>
  <c r="O10" i="39"/>
  <c r="N9" i="39"/>
  <c r="O9" i="39" s="1"/>
  <c r="N8" i="39"/>
  <c r="O8" i="39" s="1"/>
  <c r="N7" i="39"/>
  <c r="O7" i="39"/>
  <c r="N6" i="39"/>
  <c r="O6" i="39" s="1"/>
  <c r="M5" i="39"/>
  <c r="L5" i="39"/>
  <c r="K5" i="39"/>
  <c r="J5" i="39"/>
  <c r="I5" i="39"/>
  <c r="H5" i="39"/>
  <c r="G5" i="39"/>
  <c r="F5" i="39"/>
  <c r="E5" i="39"/>
  <c r="D5" i="39"/>
  <c r="D75" i="39" s="1"/>
  <c r="N72" i="38"/>
  <c r="O72" i="38" s="1"/>
  <c r="N71" i="38"/>
  <c r="O71" i="38" s="1"/>
  <c r="N70" i="38"/>
  <c r="O70" i="38"/>
  <c r="N69" i="38"/>
  <c r="O69" i="38"/>
  <c r="N68" i="38"/>
  <c r="O68" i="38" s="1"/>
  <c r="N67" i="38"/>
  <c r="O67" i="38" s="1"/>
  <c r="N66" i="38"/>
  <c r="O66" i="38" s="1"/>
  <c r="N65" i="38"/>
  <c r="O65" i="38"/>
  <c r="N64" i="38"/>
  <c r="O64" i="38"/>
  <c r="N63" i="38"/>
  <c r="O63" i="38"/>
  <c r="N62" i="38"/>
  <c r="O62" i="38" s="1"/>
  <c r="N61" i="38"/>
  <c r="O61" i="38" s="1"/>
  <c r="N60" i="38"/>
  <c r="O60" i="38" s="1"/>
  <c r="N59" i="38"/>
  <c r="O59" i="38"/>
  <c r="N58" i="38"/>
  <c r="O58" i="38" s="1"/>
  <c r="N57" i="38"/>
  <c r="O57" i="38"/>
  <c r="M56" i="38"/>
  <c r="L56" i="38"/>
  <c r="K56" i="38"/>
  <c r="J56" i="38"/>
  <c r="I56" i="38"/>
  <c r="H56" i="38"/>
  <c r="G56" i="38"/>
  <c r="F56" i="38"/>
  <c r="E56" i="38"/>
  <c r="D56" i="38"/>
  <c r="N56" i="38" s="1"/>
  <c r="O56" i="38" s="1"/>
  <c r="N55" i="38"/>
  <c r="O55" i="38" s="1"/>
  <c r="N54" i="38"/>
  <c r="O54" i="38" s="1"/>
  <c r="M53" i="38"/>
  <c r="L53" i="38"/>
  <c r="K53" i="38"/>
  <c r="J53" i="38"/>
  <c r="I53" i="38"/>
  <c r="H53" i="38"/>
  <c r="G53" i="38"/>
  <c r="F53" i="38"/>
  <c r="E53" i="38"/>
  <c r="D53" i="38"/>
  <c r="N52" i="38"/>
  <c r="O52" i="38" s="1"/>
  <c r="N51" i="38"/>
  <c r="O51" i="38" s="1"/>
  <c r="N50" i="38"/>
  <c r="O50" i="38"/>
  <c r="N49" i="38"/>
  <c r="O49" i="38"/>
  <c r="N48" i="38"/>
  <c r="O48" i="38"/>
  <c r="M47" i="38"/>
  <c r="L47" i="38"/>
  <c r="K47" i="38"/>
  <c r="J47" i="38"/>
  <c r="I47" i="38"/>
  <c r="H47" i="38"/>
  <c r="G47" i="38"/>
  <c r="F47" i="38"/>
  <c r="E47" i="38"/>
  <c r="D47" i="38"/>
  <c r="N46" i="38"/>
  <c r="O46" i="38"/>
  <c r="N45" i="38"/>
  <c r="O45" i="38" s="1"/>
  <c r="N44" i="38"/>
  <c r="O44" i="38" s="1"/>
  <c r="N43" i="38"/>
  <c r="O43" i="38" s="1"/>
  <c r="N42" i="38"/>
  <c r="O42" i="38"/>
  <c r="N41" i="38"/>
  <c r="O41" i="38"/>
  <c r="M40" i="38"/>
  <c r="L40" i="38"/>
  <c r="K40" i="38"/>
  <c r="N40" i="38" s="1"/>
  <c r="O40" i="38" s="1"/>
  <c r="J40" i="38"/>
  <c r="I40" i="38"/>
  <c r="H40" i="38"/>
  <c r="G40" i="38"/>
  <c r="F40" i="38"/>
  <c r="E40" i="38"/>
  <c r="D40" i="38"/>
  <c r="N39" i="38"/>
  <c r="O39" i="38" s="1"/>
  <c r="N38" i="38"/>
  <c r="O38" i="38"/>
  <c r="N37" i="38"/>
  <c r="O37" i="38" s="1"/>
  <c r="N36" i="38"/>
  <c r="O36" i="38" s="1"/>
  <c r="N35" i="38"/>
  <c r="O35" i="38" s="1"/>
  <c r="M34" i="38"/>
  <c r="L34" i="38"/>
  <c r="K34" i="38"/>
  <c r="J34" i="38"/>
  <c r="I34" i="38"/>
  <c r="H34" i="38"/>
  <c r="H73" i="38" s="1"/>
  <c r="G34" i="38"/>
  <c r="F34" i="38"/>
  <c r="E34" i="38"/>
  <c r="D34" i="38"/>
  <c r="N33" i="38"/>
  <c r="O33" i="38" s="1"/>
  <c r="N32" i="38"/>
  <c r="O32" i="38" s="1"/>
  <c r="N31" i="38"/>
  <c r="O31" i="38" s="1"/>
  <c r="N30" i="38"/>
  <c r="O30" i="38"/>
  <c r="M29" i="38"/>
  <c r="L29" i="38"/>
  <c r="K29" i="38"/>
  <c r="J29" i="38"/>
  <c r="I29" i="38"/>
  <c r="H29" i="38"/>
  <c r="G29" i="38"/>
  <c r="F29" i="38"/>
  <c r="E29" i="38"/>
  <c r="D29" i="38"/>
  <c r="N28" i="38"/>
  <c r="O28" i="38"/>
  <c r="N27" i="38"/>
  <c r="O27" i="38"/>
  <c r="N26" i="38"/>
  <c r="O26" i="38" s="1"/>
  <c r="N25" i="38"/>
  <c r="O25" i="38" s="1"/>
  <c r="N24" i="38"/>
  <c r="O24" i="38" s="1"/>
  <c r="N23" i="38"/>
  <c r="O23" i="38" s="1"/>
  <c r="N22" i="38"/>
  <c r="O22" i="38"/>
  <c r="M21" i="38"/>
  <c r="L21" i="38"/>
  <c r="K21" i="38"/>
  <c r="J21" i="38"/>
  <c r="I21" i="38"/>
  <c r="H21" i="38"/>
  <c r="G21" i="38"/>
  <c r="F21" i="38"/>
  <c r="E21" i="38"/>
  <c r="D21" i="38"/>
  <c r="N20" i="38"/>
  <c r="O20" i="38"/>
  <c r="N19" i="38"/>
  <c r="O19" i="38" s="1"/>
  <c r="N18" i="38"/>
  <c r="O18" i="38"/>
  <c r="N17" i="38"/>
  <c r="O17" i="38" s="1"/>
  <c r="N16" i="38"/>
  <c r="O16" i="38" s="1"/>
  <c r="N15" i="38"/>
  <c r="O15" i="38" s="1"/>
  <c r="N14" i="38"/>
  <c r="O14" i="38"/>
  <c r="M13" i="38"/>
  <c r="L13" i="38"/>
  <c r="K13" i="38"/>
  <c r="J13" i="38"/>
  <c r="I13" i="38"/>
  <c r="H13" i="38"/>
  <c r="G13" i="38"/>
  <c r="G73" i="38" s="1"/>
  <c r="F13" i="38"/>
  <c r="E13" i="38"/>
  <c r="D13" i="38"/>
  <c r="N12" i="38"/>
  <c r="O12" i="38"/>
  <c r="N11" i="38"/>
  <c r="O11" i="38" s="1"/>
  <c r="N10" i="38"/>
  <c r="O10" i="38" s="1"/>
  <c r="N9" i="38"/>
  <c r="O9" i="38" s="1"/>
  <c r="N8" i="38"/>
  <c r="O8" i="38" s="1"/>
  <c r="N7" i="38"/>
  <c r="O7" i="38"/>
  <c r="N6" i="38"/>
  <c r="O6" i="38"/>
  <c r="M5" i="38"/>
  <c r="L5" i="38"/>
  <c r="K5" i="38"/>
  <c r="J5" i="38"/>
  <c r="J73" i="38" s="1"/>
  <c r="I5" i="38"/>
  <c r="H5" i="38"/>
  <c r="G5" i="38"/>
  <c r="F5" i="38"/>
  <c r="E5" i="38"/>
  <c r="D5" i="38"/>
  <c r="N73" i="37"/>
  <c r="O73" i="37" s="1"/>
  <c r="N72" i="37"/>
  <c r="O72" i="37" s="1"/>
  <c r="N71" i="37"/>
  <c r="O71" i="37" s="1"/>
  <c r="N70" i="37"/>
  <c r="O70" i="37" s="1"/>
  <c r="N69" i="37"/>
  <c r="O69" i="37"/>
  <c r="N68" i="37"/>
  <c r="O68" i="37"/>
  <c r="N67" i="37"/>
  <c r="O67" i="37" s="1"/>
  <c r="N66" i="37"/>
  <c r="O66" i="37" s="1"/>
  <c r="N65" i="37"/>
  <c r="O65" i="37" s="1"/>
  <c r="N64" i="37"/>
  <c r="O64" i="37" s="1"/>
  <c r="N63" i="37"/>
  <c r="O63" i="37"/>
  <c r="N62" i="37"/>
  <c r="O62" i="37"/>
  <c r="N61" i="37"/>
  <c r="O61" i="37" s="1"/>
  <c r="N60" i="37"/>
  <c r="O60" i="37" s="1"/>
  <c r="N59" i="37"/>
  <c r="O59" i="37" s="1"/>
  <c r="N58" i="37"/>
  <c r="O58" i="37" s="1"/>
  <c r="N57" i="37"/>
  <c r="O57" i="37" s="1"/>
  <c r="N56" i="37"/>
  <c r="O56" i="37"/>
  <c r="M55" i="37"/>
  <c r="L55" i="37"/>
  <c r="K55" i="37"/>
  <c r="J55" i="37"/>
  <c r="I55" i="37"/>
  <c r="H55" i="37"/>
  <c r="G55" i="37"/>
  <c r="F55" i="37"/>
  <c r="E55" i="37"/>
  <c r="D55" i="37"/>
  <c r="N54" i="37"/>
  <c r="O54" i="37" s="1"/>
  <c r="N53" i="37"/>
  <c r="O53" i="37" s="1"/>
  <c r="M52" i="37"/>
  <c r="L52" i="37"/>
  <c r="K52" i="37"/>
  <c r="J52" i="37"/>
  <c r="I52" i="37"/>
  <c r="H52" i="37"/>
  <c r="G52" i="37"/>
  <c r="F52" i="37"/>
  <c r="E52" i="37"/>
  <c r="D52" i="37"/>
  <c r="N51" i="37"/>
  <c r="O51" i="37" s="1"/>
  <c r="N50" i="37"/>
  <c r="O50" i="37"/>
  <c r="N49" i="37"/>
  <c r="O49" i="37"/>
  <c r="N48" i="37"/>
  <c r="O48" i="37"/>
  <c r="N47" i="37"/>
  <c r="O47" i="37" s="1"/>
  <c r="M46" i="37"/>
  <c r="L46" i="37"/>
  <c r="K46" i="37"/>
  <c r="J46" i="37"/>
  <c r="I46" i="37"/>
  <c r="H46" i="37"/>
  <c r="G46" i="37"/>
  <c r="N46" i="37" s="1"/>
  <c r="O46" i="37" s="1"/>
  <c r="F46" i="37"/>
  <c r="E46" i="37"/>
  <c r="D46" i="37"/>
  <c r="N45" i="37"/>
  <c r="O45" i="37" s="1"/>
  <c r="N44" i="37"/>
  <c r="O44" i="37" s="1"/>
  <c r="N43" i="37"/>
  <c r="O43" i="37"/>
  <c r="N42" i="37"/>
  <c r="O42" i="37"/>
  <c r="N41" i="37"/>
  <c r="O41" i="37"/>
  <c r="M40" i="37"/>
  <c r="N40" i="37" s="1"/>
  <c r="O40" i="37" s="1"/>
  <c r="L40" i="37"/>
  <c r="K40" i="37"/>
  <c r="J40" i="37"/>
  <c r="I40" i="37"/>
  <c r="H40" i="37"/>
  <c r="G40" i="37"/>
  <c r="F40" i="37"/>
  <c r="E40" i="37"/>
  <c r="D40" i="37"/>
  <c r="N39" i="37"/>
  <c r="O39" i="37"/>
  <c r="N38" i="37"/>
  <c r="O38" i="37" s="1"/>
  <c r="N37" i="37"/>
  <c r="O37" i="37" s="1"/>
  <c r="N36" i="37"/>
  <c r="O36" i="37" s="1"/>
  <c r="N35" i="37"/>
  <c r="O35" i="37"/>
  <c r="M34" i="37"/>
  <c r="L34" i="37"/>
  <c r="K34" i="37"/>
  <c r="K74" i="37" s="1"/>
  <c r="J34" i="37"/>
  <c r="J74" i="37" s="1"/>
  <c r="I34" i="37"/>
  <c r="H34" i="37"/>
  <c r="G34" i="37"/>
  <c r="F34" i="37"/>
  <c r="E34" i="37"/>
  <c r="D34" i="37"/>
  <c r="N33" i="37"/>
  <c r="O33" i="37"/>
  <c r="N32" i="37"/>
  <c r="O32" i="37" s="1"/>
  <c r="N31" i="37"/>
  <c r="O31" i="37" s="1"/>
  <c r="N30" i="37"/>
  <c r="O30" i="37"/>
  <c r="M29" i="37"/>
  <c r="L29" i="37"/>
  <c r="K29" i="37"/>
  <c r="J29" i="37"/>
  <c r="I29" i="37"/>
  <c r="H29" i="37"/>
  <c r="G29" i="37"/>
  <c r="F29" i="37"/>
  <c r="E29" i="37"/>
  <c r="D29" i="37"/>
  <c r="N28" i="37"/>
  <c r="O28" i="37"/>
  <c r="N27" i="37"/>
  <c r="O27" i="37" s="1"/>
  <c r="N26" i="37"/>
  <c r="O26" i="37" s="1"/>
  <c r="N25" i="37"/>
  <c r="O25" i="37"/>
  <c r="N24" i="37"/>
  <c r="O24" i="37"/>
  <c r="N23" i="37"/>
  <c r="O23" i="37" s="1"/>
  <c r="N22" i="37"/>
  <c r="O22" i="37" s="1"/>
  <c r="M21" i="37"/>
  <c r="L21" i="37"/>
  <c r="K21" i="37"/>
  <c r="J21" i="37"/>
  <c r="I21" i="37"/>
  <c r="H21" i="37"/>
  <c r="G21" i="37"/>
  <c r="F21" i="37"/>
  <c r="E21" i="37"/>
  <c r="D21" i="37"/>
  <c r="N20" i="37"/>
  <c r="O20" i="37" s="1"/>
  <c r="N19" i="37"/>
  <c r="O19" i="37" s="1"/>
  <c r="N18" i="37"/>
  <c r="O18" i="37" s="1"/>
  <c r="N17" i="37"/>
  <c r="O17" i="37" s="1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 s="1"/>
  <c r="N10" i="37"/>
  <c r="O10" i="37" s="1"/>
  <c r="N9" i="37"/>
  <c r="O9" i="37" s="1"/>
  <c r="N8" i="37"/>
  <c r="O8" i="37"/>
  <c r="N7" i="37"/>
  <c r="O7" i="37" s="1"/>
  <c r="N6" i="37"/>
  <c r="O6" i="37" s="1"/>
  <c r="M5" i="37"/>
  <c r="L5" i="37"/>
  <c r="K5" i="37"/>
  <c r="J5" i="37"/>
  <c r="I5" i="37"/>
  <c r="H5" i="37"/>
  <c r="G5" i="37"/>
  <c r="F5" i="37"/>
  <c r="E5" i="37"/>
  <c r="D5" i="37"/>
  <c r="D74" i="37" s="1"/>
  <c r="N73" i="36"/>
  <c r="O73" i="36" s="1"/>
  <c r="N72" i="36"/>
  <c r="O72" i="36" s="1"/>
  <c r="N71" i="36"/>
  <c r="O71" i="36" s="1"/>
  <c r="N70" i="36"/>
  <c r="O70" i="36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/>
  <c r="N57" i="36"/>
  <c r="O57" i="36" s="1"/>
  <c r="M56" i="36"/>
  <c r="L56" i="36"/>
  <c r="K56" i="36"/>
  <c r="J56" i="36"/>
  <c r="N56" i="36" s="1"/>
  <c r="O56" i="36" s="1"/>
  <c r="I56" i="36"/>
  <c r="H56" i="36"/>
  <c r="G56" i="36"/>
  <c r="F56" i="36"/>
  <c r="E56" i="36"/>
  <c r="D56" i="36"/>
  <c r="N55" i="36"/>
  <c r="O55" i="36" s="1"/>
  <c r="N54" i="36"/>
  <c r="O54" i="36" s="1"/>
  <c r="M53" i="36"/>
  <c r="L53" i="36"/>
  <c r="K53" i="36"/>
  <c r="J53" i="36"/>
  <c r="J74" i="36" s="1"/>
  <c r="I53" i="36"/>
  <c r="H53" i="36"/>
  <c r="G53" i="36"/>
  <c r="F53" i="36"/>
  <c r="E53" i="36"/>
  <c r="D53" i="36"/>
  <c r="N52" i="36"/>
  <c r="O52" i="36" s="1"/>
  <c r="N51" i="36"/>
  <c r="O51" i="36" s="1"/>
  <c r="N50" i="36"/>
  <c r="O50" i="36" s="1"/>
  <c r="N49" i="36"/>
  <c r="O49" i="36"/>
  <c r="N48" i="36"/>
  <c r="O48" i="36" s="1"/>
  <c r="M47" i="36"/>
  <c r="L47" i="36"/>
  <c r="K47" i="36"/>
  <c r="J47" i="36"/>
  <c r="I47" i="36"/>
  <c r="H47" i="36"/>
  <c r="G47" i="36"/>
  <c r="F47" i="36"/>
  <c r="E47" i="36"/>
  <c r="D47" i="36"/>
  <c r="N47" i="36" s="1"/>
  <c r="O47" i="36" s="1"/>
  <c r="N46" i="36"/>
  <c r="O46" i="36" s="1"/>
  <c r="N45" i="36"/>
  <c r="O45" i="36" s="1"/>
  <c r="N44" i="36"/>
  <c r="O44" i="36" s="1"/>
  <c r="N43" i="36"/>
  <c r="O43" i="36" s="1"/>
  <c r="N42" i="36"/>
  <c r="O42" i="36" s="1"/>
  <c r="N41" i="36"/>
  <c r="O41" i="36" s="1"/>
  <c r="M40" i="36"/>
  <c r="L40" i="36"/>
  <c r="K40" i="36"/>
  <c r="J40" i="36"/>
  <c r="I40" i="36"/>
  <c r="H40" i="36"/>
  <c r="G40" i="36"/>
  <c r="F40" i="36"/>
  <c r="E40" i="36"/>
  <c r="D40" i="36"/>
  <c r="N40" i="36" s="1"/>
  <c r="O40" i="36" s="1"/>
  <c r="N39" i="36"/>
  <c r="O39" i="36" s="1"/>
  <c r="N38" i="36"/>
  <c r="O38" i="36" s="1"/>
  <c r="N37" i="36"/>
  <c r="O37" i="36"/>
  <c r="N36" i="36"/>
  <c r="O36" i="36"/>
  <c r="N35" i="36"/>
  <c r="O35" i="36" s="1"/>
  <c r="M34" i="36"/>
  <c r="L34" i="36"/>
  <c r="K34" i="36"/>
  <c r="J34" i="36"/>
  <c r="I34" i="36"/>
  <c r="H34" i="36"/>
  <c r="G34" i="36"/>
  <c r="F34" i="36"/>
  <c r="E34" i="36"/>
  <c r="D34" i="36"/>
  <c r="N33" i="36"/>
  <c r="O33" i="36"/>
  <c r="N32" i="36"/>
  <c r="O32" i="36"/>
  <c r="N31" i="36"/>
  <c r="O31" i="36" s="1"/>
  <c r="N30" i="36"/>
  <c r="O30" i="36"/>
  <c r="M29" i="36"/>
  <c r="L29" i="36"/>
  <c r="K29" i="36"/>
  <c r="J29" i="36"/>
  <c r="I29" i="36"/>
  <c r="H29" i="36"/>
  <c r="G29" i="36"/>
  <c r="F29" i="36"/>
  <c r="E29" i="36"/>
  <c r="D29" i="36"/>
  <c r="N29" i="36" s="1"/>
  <c r="O29" i="36" s="1"/>
  <c r="N28" i="36"/>
  <c r="O28" i="36"/>
  <c r="N27" i="36"/>
  <c r="O27" i="36" s="1"/>
  <c r="N26" i="36"/>
  <c r="O26" i="36"/>
  <c r="N25" i="36"/>
  <c r="O25" i="36" s="1"/>
  <c r="N24" i="36"/>
  <c r="O24" i="36"/>
  <c r="N23" i="36"/>
  <c r="O23" i="36"/>
  <c r="N22" i="36"/>
  <c r="O22" i="36"/>
  <c r="M21" i="36"/>
  <c r="L21" i="36"/>
  <c r="K21" i="36"/>
  <c r="J21" i="36"/>
  <c r="I21" i="36"/>
  <c r="H21" i="36"/>
  <c r="G21" i="36"/>
  <c r="F21" i="36"/>
  <c r="E21" i="36"/>
  <c r="D21" i="36"/>
  <c r="N21" i="36" s="1"/>
  <c r="O21" i="36" s="1"/>
  <c r="N20" i="36"/>
  <c r="O20" i="36" s="1"/>
  <c r="N19" i="36"/>
  <c r="O19" i="36"/>
  <c r="N18" i="36"/>
  <c r="O18" i="36" s="1"/>
  <c r="N17" i="36"/>
  <c r="O17" i="36"/>
  <c r="N16" i="36"/>
  <c r="O16" i="36"/>
  <c r="N15" i="36"/>
  <c r="O15" i="36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3" i="36" s="1"/>
  <c r="O13" i="36" s="1"/>
  <c r="N12" i="36"/>
  <c r="O12" i="36" s="1"/>
  <c r="N11" i="36"/>
  <c r="O11" i="36" s="1"/>
  <c r="N10" i="36"/>
  <c r="O10" i="36" s="1"/>
  <c r="N9" i="36"/>
  <c r="O9" i="36"/>
  <c r="N8" i="36"/>
  <c r="O8" i="36"/>
  <c r="N7" i="36"/>
  <c r="O7" i="36"/>
  <c r="N6" i="36"/>
  <c r="O6" i="36" s="1"/>
  <c r="M5" i="36"/>
  <c r="L5" i="36"/>
  <c r="K5" i="36"/>
  <c r="J5" i="36"/>
  <c r="I5" i="36"/>
  <c r="H5" i="36"/>
  <c r="G5" i="36"/>
  <c r="F5" i="36"/>
  <c r="E5" i="36"/>
  <c r="E74" i="36" s="1"/>
  <c r="D5" i="36"/>
  <c r="N5" i="36" s="1"/>
  <c r="O5" i="36" s="1"/>
  <c r="N71" i="35"/>
  <c r="O71" i="35" s="1"/>
  <c r="N70" i="35"/>
  <c r="O70" i="35" s="1"/>
  <c r="N69" i="35"/>
  <c r="O69" i="35" s="1"/>
  <c r="N68" i="35"/>
  <c r="O68" i="35"/>
  <c r="N67" i="35"/>
  <c r="O67" i="35" s="1"/>
  <c r="N66" i="35"/>
  <c r="O66" i="35" s="1"/>
  <c r="N65" i="35"/>
  <c r="O65" i="35" s="1"/>
  <c r="N64" i="35"/>
  <c r="O64" i="35"/>
  <c r="N63" i="35"/>
  <c r="O63" i="35" s="1"/>
  <c r="N62" i="35"/>
  <c r="O62" i="35"/>
  <c r="N61" i="35"/>
  <c r="O61" i="35" s="1"/>
  <c r="N60" i="35"/>
  <c r="O60" i="35" s="1"/>
  <c r="N59" i="35"/>
  <c r="O59" i="35" s="1"/>
  <c r="N58" i="35"/>
  <c r="O58" i="35"/>
  <c r="N57" i="35"/>
  <c r="O57" i="35" s="1"/>
  <c r="N56" i="35"/>
  <c r="O56" i="35" s="1"/>
  <c r="M55" i="35"/>
  <c r="L55" i="35"/>
  <c r="K55" i="35"/>
  <c r="J55" i="35"/>
  <c r="I55" i="35"/>
  <c r="H55" i="35"/>
  <c r="G55" i="35"/>
  <c r="F55" i="35"/>
  <c r="E55" i="35"/>
  <c r="D55" i="35"/>
  <c r="N54" i="35"/>
  <c r="O54" i="35" s="1"/>
  <c r="M53" i="35"/>
  <c r="L53" i="35"/>
  <c r="K53" i="35"/>
  <c r="J53" i="35"/>
  <c r="I53" i="35"/>
  <c r="H53" i="35"/>
  <c r="G53" i="35"/>
  <c r="F53" i="35"/>
  <c r="N53" i="35" s="1"/>
  <c r="O53" i="35" s="1"/>
  <c r="E53" i="35"/>
  <c r="D53" i="35"/>
  <c r="N52" i="35"/>
  <c r="O52" i="35" s="1"/>
  <c r="N51" i="35"/>
  <c r="O51" i="35" s="1"/>
  <c r="N50" i="35"/>
  <c r="O50" i="35"/>
  <c r="N49" i="35"/>
  <c r="O49" i="35" s="1"/>
  <c r="N48" i="35"/>
  <c r="O48" i="35"/>
  <c r="M47" i="35"/>
  <c r="L47" i="35"/>
  <c r="K47" i="35"/>
  <c r="J47" i="35"/>
  <c r="I47" i="35"/>
  <c r="H47" i="35"/>
  <c r="G47" i="35"/>
  <c r="F47" i="35"/>
  <c r="E47" i="35"/>
  <c r="D47" i="35"/>
  <c r="N47" i="35" s="1"/>
  <c r="O47" i="35" s="1"/>
  <c r="N46" i="35"/>
  <c r="O46" i="35" s="1"/>
  <c r="N45" i="35"/>
  <c r="O45" i="35" s="1"/>
  <c r="N44" i="35"/>
  <c r="O44" i="35" s="1"/>
  <c r="N43" i="35"/>
  <c r="O43" i="35"/>
  <c r="N42" i="35"/>
  <c r="O42" i="35" s="1"/>
  <c r="N41" i="35"/>
  <c r="O41" i="35"/>
  <c r="M40" i="35"/>
  <c r="L40" i="35"/>
  <c r="K40" i="35"/>
  <c r="J40" i="35"/>
  <c r="I40" i="35"/>
  <c r="H40" i="35"/>
  <c r="G40" i="35"/>
  <c r="F40" i="35"/>
  <c r="E40" i="35"/>
  <c r="D40" i="35"/>
  <c r="N40" i="35" s="1"/>
  <c r="O40" i="35" s="1"/>
  <c r="N39" i="35"/>
  <c r="O39" i="35" s="1"/>
  <c r="N38" i="35"/>
  <c r="O38" i="35" s="1"/>
  <c r="N37" i="35"/>
  <c r="O37" i="35" s="1"/>
  <c r="N36" i="35"/>
  <c r="O36" i="35"/>
  <c r="N35" i="35"/>
  <c r="O35" i="35" s="1"/>
  <c r="M34" i="35"/>
  <c r="L34" i="35"/>
  <c r="K34" i="35"/>
  <c r="J34" i="35"/>
  <c r="I34" i="35"/>
  <c r="H34" i="35"/>
  <c r="G34" i="35"/>
  <c r="F34" i="35"/>
  <c r="E34" i="35"/>
  <c r="D34" i="35"/>
  <c r="N34" i="35" s="1"/>
  <c r="O34" i="35" s="1"/>
  <c r="N33" i="35"/>
  <c r="O33" i="35"/>
  <c r="N32" i="35"/>
  <c r="O32" i="35" s="1"/>
  <c r="N31" i="35"/>
  <c r="O31" i="35" s="1"/>
  <c r="N30" i="35"/>
  <c r="O30" i="35" s="1"/>
  <c r="M29" i="35"/>
  <c r="L29" i="35"/>
  <c r="K29" i="35"/>
  <c r="J29" i="35"/>
  <c r="I29" i="35"/>
  <c r="H29" i="35"/>
  <c r="G29" i="35"/>
  <c r="F29" i="35"/>
  <c r="E29" i="35"/>
  <c r="D29" i="35"/>
  <c r="N28" i="35"/>
  <c r="O28" i="35" s="1"/>
  <c r="N27" i="35"/>
  <c r="O27" i="35" s="1"/>
  <c r="N26" i="35"/>
  <c r="O26" i="35"/>
  <c r="N25" i="35"/>
  <c r="O25" i="35"/>
  <c r="N24" i="35"/>
  <c r="O24" i="35"/>
  <c r="N23" i="35"/>
  <c r="O23" i="35"/>
  <c r="N22" i="35"/>
  <c r="O22" i="35" s="1"/>
  <c r="M21" i="35"/>
  <c r="L21" i="35"/>
  <c r="K21" i="35"/>
  <c r="J21" i="35"/>
  <c r="I21" i="35"/>
  <c r="H21" i="35"/>
  <c r="G21" i="35"/>
  <c r="F21" i="35"/>
  <c r="E21" i="35"/>
  <c r="D21" i="35"/>
  <c r="N20" i="35"/>
  <c r="O20" i="35" s="1"/>
  <c r="N19" i="35"/>
  <c r="O19" i="35"/>
  <c r="N18" i="35"/>
  <c r="O18" i="35" s="1"/>
  <c r="N17" i="35"/>
  <c r="O17" i="35" s="1"/>
  <c r="N16" i="35"/>
  <c r="O16" i="35" s="1"/>
  <c r="N15" i="35"/>
  <c r="O15" i="35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2" i="35"/>
  <c r="O12" i="35" s="1"/>
  <c r="N11" i="35"/>
  <c r="O11" i="35"/>
  <c r="N10" i="35"/>
  <c r="O10" i="35" s="1"/>
  <c r="N9" i="35"/>
  <c r="O9" i="35" s="1"/>
  <c r="N8" i="35"/>
  <c r="O8" i="35" s="1"/>
  <c r="N7" i="35"/>
  <c r="O7" i="35"/>
  <c r="N6" i="35"/>
  <c r="O6" i="35" s="1"/>
  <c r="M5" i="35"/>
  <c r="L5" i="35"/>
  <c r="L72" i="35" s="1"/>
  <c r="K5" i="35"/>
  <c r="J5" i="35"/>
  <c r="I5" i="35"/>
  <c r="H5" i="35"/>
  <c r="G5" i="35"/>
  <c r="F5" i="35"/>
  <c r="E5" i="35"/>
  <c r="D5" i="35"/>
  <c r="N75" i="34"/>
  <c r="O75" i="34"/>
  <c r="N74" i="34"/>
  <c r="O74" i="34" s="1"/>
  <c r="N73" i="34"/>
  <c r="O73" i="34" s="1"/>
  <c r="N72" i="34"/>
  <c r="O72" i="34" s="1"/>
  <c r="N71" i="34"/>
  <c r="O71" i="34" s="1"/>
  <c r="N70" i="34"/>
  <c r="O70" i="34" s="1"/>
  <c r="N69" i="34"/>
  <c r="O69" i="34"/>
  <c r="N68" i="34"/>
  <c r="O68" i="34" s="1"/>
  <c r="N67" i="34"/>
  <c r="O67" i="34" s="1"/>
  <c r="N66" i="34"/>
  <c r="O66" i="34" s="1"/>
  <c r="N65" i="34"/>
  <c r="O65" i="34" s="1"/>
  <c r="N64" i="34"/>
  <c r="O64" i="34" s="1"/>
  <c r="N63" i="34"/>
  <c r="O63" i="34"/>
  <c r="N62" i="34"/>
  <c r="O62" i="34" s="1"/>
  <c r="N61" i="34"/>
  <c r="O61" i="34" s="1"/>
  <c r="N60" i="34"/>
  <c r="O60" i="34" s="1"/>
  <c r="N59" i="34"/>
  <c r="O59" i="34" s="1"/>
  <c r="N58" i="34"/>
  <c r="O58" i="34" s="1"/>
  <c r="M57" i="34"/>
  <c r="L57" i="34"/>
  <c r="K57" i="34"/>
  <c r="J57" i="34"/>
  <c r="I57" i="34"/>
  <c r="H57" i="34"/>
  <c r="G57" i="34"/>
  <c r="F57" i="34"/>
  <c r="E57" i="34"/>
  <c r="D57" i="34"/>
  <c r="N56" i="34"/>
  <c r="O56" i="34" s="1"/>
  <c r="N55" i="34"/>
  <c r="O55" i="34" s="1"/>
  <c r="M54" i="34"/>
  <c r="L54" i="34"/>
  <c r="K54" i="34"/>
  <c r="J54" i="34"/>
  <c r="I54" i="34"/>
  <c r="H54" i="34"/>
  <c r="G54" i="34"/>
  <c r="F54" i="34"/>
  <c r="E54" i="34"/>
  <c r="D54" i="34"/>
  <c r="N53" i="34"/>
  <c r="O53" i="34" s="1"/>
  <c r="N52" i="34"/>
  <c r="O52" i="34" s="1"/>
  <c r="N51" i="34"/>
  <c r="O51" i="34" s="1"/>
  <c r="N50" i="34"/>
  <c r="O50" i="34" s="1"/>
  <c r="N49" i="34"/>
  <c r="O49" i="34" s="1"/>
  <c r="M48" i="34"/>
  <c r="L48" i="34"/>
  <c r="K48" i="34"/>
  <c r="J48" i="34"/>
  <c r="I48" i="34"/>
  <c r="H48" i="34"/>
  <c r="G48" i="34"/>
  <c r="F48" i="34"/>
  <c r="E48" i="34"/>
  <c r="D48" i="34"/>
  <c r="N47" i="34"/>
  <c r="O47" i="34" s="1"/>
  <c r="N46" i="34"/>
  <c r="O46" i="34" s="1"/>
  <c r="N45" i="34"/>
  <c r="O45" i="34"/>
  <c r="N44" i="34"/>
  <c r="O44" i="34" s="1"/>
  <c r="N43" i="34"/>
  <c r="O43" i="34"/>
  <c r="N42" i="34"/>
  <c r="O42" i="34"/>
  <c r="M41" i="34"/>
  <c r="L41" i="34"/>
  <c r="L76" i="34" s="1"/>
  <c r="K41" i="34"/>
  <c r="J41" i="34"/>
  <c r="I41" i="34"/>
  <c r="H41" i="34"/>
  <c r="G41" i="34"/>
  <c r="F41" i="34"/>
  <c r="E41" i="34"/>
  <c r="D41" i="34"/>
  <c r="N40" i="34"/>
  <c r="O40" i="34" s="1"/>
  <c r="N39" i="34"/>
  <c r="O39" i="34" s="1"/>
  <c r="N38" i="34"/>
  <c r="O38" i="34" s="1"/>
  <c r="N37" i="34"/>
  <c r="O37" i="34"/>
  <c r="N36" i="34"/>
  <c r="O36" i="34"/>
  <c r="M35" i="34"/>
  <c r="L35" i="34"/>
  <c r="K35" i="34"/>
  <c r="J35" i="34"/>
  <c r="I35" i="34"/>
  <c r="H35" i="34"/>
  <c r="G35" i="34"/>
  <c r="F35" i="34"/>
  <c r="E35" i="34"/>
  <c r="D35" i="34"/>
  <c r="N34" i="34"/>
  <c r="O34" i="34"/>
  <c r="N33" i="34"/>
  <c r="O33" i="34" s="1"/>
  <c r="N32" i="34"/>
  <c r="O32" i="34" s="1"/>
  <c r="N31" i="34"/>
  <c r="O31" i="34" s="1"/>
  <c r="M30" i="34"/>
  <c r="L30" i="34"/>
  <c r="K30" i="34"/>
  <c r="J30" i="34"/>
  <c r="I30" i="34"/>
  <c r="H30" i="34"/>
  <c r="G30" i="34"/>
  <c r="F30" i="34"/>
  <c r="E30" i="34"/>
  <c r="D30" i="34"/>
  <c r="N29" i="34"/>
  <c r="O29" i="34" s="1"/>
  <c r="N28" i="34"/>
  <c r="O28" i="34"/>
  <c r="N27" i="34"/>
  <c r="O27" i="34" s="1"/>
  <c r="N26" i="34"/>
  <c r="O26" i="34" s="1"/>
  <c r="N25" i="34"/>
  <c r="O25" i="34" s="1"/>
  <c r="N24" i="34"/>
  <c r="O24" i="34" s="1"/>
  <c r="N23" i="34"/>
  <c r="O23" i="34"/>
  <c r="M22" i="34"/>
  <c r="L22" i="34"/>
  <c r="K22" i="34"/>
  <c r="J22" i="34"/>
  <c r="I22" i="34"/>
  <c r="H22" i="34"/>
  <c r="G22" i="34"/>
  <c r="F22" i="34"/>
  <c r="E22" i="34"/>
  <c r="D22" i="34"/>
  <c r="N21" i="34"/>
  <c r="O21" i="34"/>
  <c r="N20" i="34"/>
  <c r="O20" i="34"/>
  <c r="N19" i="34"/>
  <c r="O19" i="34" s="1"/>
  <c r="N18" i="34"/>
  <c r="O18" i="34" s="1"/>
  <c r="N17" i="34"/>
  <c r="O17" i="34" s="1"/>
  <c r="N16" i="34"/>
  <c r="O16" i="34"/>
  <c r="N15" i="34"/>
  <c r="O15" i="34"/>
  <c r="N14" i="34"/>
  <c r="O14" i="34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 s="1"/>
  <c r="N10" i="34"/>
  <c r="O10" i="34" s="1"/>
  <c r="N9" i="34"/>
  <c r="O9" i="34" s="1"/>
  <c r="N8" i="34"/>
  <c r="O8" i="34" s="1"/>
  <c r="N7" i="34"/>
  <c r="O7" i="34"/>
  <c r="N6" i="34"/>
  <c r="O6" i="34" s="1"/>
  <c r="M5" i="34"/>
  <c r="L5" i="34"/>
  <c r="K5" i="34"/>
  <c r="J5" i="34"/>
  <c r="I5" i="34"/>
  <c r="H5" i="34"/>
  <c r="G5" i="34"/>
  <c r="F5" i="34"/>
  <c r="E5" i="34"/>
  <c r="D5" i="34"/>
  <c r="E56" i="33"/>
  <c r="F56" i="33"/>
  <c r="G56" i="33"/>
  <c r="H56" i="33"/>
  <c r="I56" i="33"/>
  <c r="J56" i="33"/>
  <c r="K56" i="33"/>
  <c r="L56" i="33"/>
  <c r="M56" i="33"/>
  <c r="D56" i="33"/>
  <c r="N74" i="33"/>
  <c r="O74" i="33" s="1"/>
  <c r="E53" i="33"/>
  <c r="F53" i="33"/>
  <c r="G53" i="33"/>
  <c r="H53" i="33"/>
  <c r="I53" i="33"/>
  <c r="J53" i="33"/>
  <c r="K53" i="33"/>
  <c r="L53" i="33"/>
  <c r="M53" i="33"/>
  <c r="D53" i="33"/>
  <c r="N67" i="33"/>
  <c r="O67" i="33" s="1"/>
  <c r="N68" i="33"/>
  <c r="O68" i="33" s="1"/>
  <c r="N69" i="33"/>
  <c r="O69" i="33"/>
  <c r="N70" i="33"/>
  <c r="O70" i="33"/>
  <c r="N71" i="33"/>
  <c r="O71" i="33"/>
  <c r="N72" i="33"/>
  <c r="O72" i="33" s="1"/>
  <c r="N73" i="33"/>
  <c r="O73" i="33" s="1"/>
  <c r="N61" i="33"/>
  <c r="O61" i="33" s="1"/>
  <c r="N62" i="33"/>
  <c r="O62" i="33"/>
  <c r="N63" i="33"/>
  <c r="O63" i="33" s="1"/>
  <c r="N64" i="33"/>
  <c r="O64" i="33" s="1"/>
  <c r="N65" i="33"/>
  <c r="O65" i="33" s="1"/>
  <c r="N66" i="33"/>
  <c r="O66" i="33" s="1"/>
  <c r="E47" i="33"/>
  <c r="F47" i="33"/>
  <c r="G47" i="33"/>
  <c r="H47" i="33"/>
  <c r="I47" i="33"/>
  <c r="J47" i="33"/>
  <c r="K47" i="33"/>
  <c r="L47" i="33"/>
  <c r="M47" i="33"/>
  <c r="E40" i="33"/>
  <c r="F40" i="33"/>
  <c r="G40" i="33"/>
  <c r="H40" i="33"/>
  <c r="H75" i="33"/>
  <c r="I40" i="33"/>
  <c r="J40" i="33"/>
  <c r="K40" i="33"/>
  <c r="L40" i="33"/>
  <c r="M40" i="33"/>
  <c r="E34" i="33"/>
  <c r="F34" i="33"/>
  <c r="G34" i="33"/>
  <c r="H34" i="33"/>
  <c r="I34" i="33"/>
  <c r="J34" i="33"/>
  <c r="K34" i="33"/>
  <c r="L34" i="33"/>
  <c r="M34" i="33"/>
  <c r="E29" i="33"/>
  <c r="F29" i="33"/>
  <c r="G29" i="33"/>
  <c r="H29" i="33"/>
  <c r="I29" i="33"/>
  <c r="J29" i="33"/>
  <c r="K29" i="33"/>
  <c r="L29" i="33"/>
  <c r="M29" i="33"/>
  <c r="E21" i="33"/>
  <c r="F21" i="33"/>
  <c r="G21" i="33"/>
  <c r="H21" i="33"/>
  <c r="I21" i="33"/>
  <c r="J21" i="33"/>
  <c r="K21" i="33"/>
  <c r="L21" i="33"/>
  <c r="M21" i="33"/>
  <c r="E13" i="33"/>
  <c r="E75" i="33" s="1"/>
  <c r="F13" i="33"/>
  <c r="G13" i="33"/>
  <c r="H13" i="33"/>
  <c r="I13" i="33"/>
  <c r="J13" i="33"/>
  <c r="K13" i="33"/>
  <c r="L13" i="33"/>
  <c r="M13" i="33"/>
  <c r="M75" i="33" s="1"/>
  <c r="E5" i="33"/>
  <c r="F5" i="33"/>
  <c r="G5" i="33"/>
  <c r="H5" i="33"/>
  <c r="I5" i="33"/>
  <c r="J5" i="33"/>
  <c r="K5" i="33"/>
  <c r="L5" i="33"/>
  <c r="M5" i="33"/>
  <c r="D47" i="33"/>
  <c r="N47" i="33" s="1"/>
  <c r="O47" i="33" s="1"/>
  <c r="D40" i="33"/>
  <c r="D29" i="33"/>
  <c r="D21" i="33"/>
  <c r="D13" i="33"/>
  <c r="D5" i="33"/>
  <c r="N59" i="33"/>
  <c r="O59" i="33"/>
  <c r="N60" i="33"/>
  <c r="O60" i="33" s="1"/>
  <c r="N55" i="33"/>
  <c r="O55" i="33" s="1"/>
  <c r="N57" i="33"/>
  <c r="O57" i="33" s="1"/>
  <c r="N58" i="33"/>
  <c r="O58" i="33"/>
  <c r="N54" i="33"/>
  <c r="O54" i="33" s="1"/>
  <c r="N42" i="33"/>
  <c r="O42" i="33" s="1"/>
  <c r="N43" i="33"/>
  <c r="O43" i="33" s="1"/>
  <c r="N44" i="33"/>
  <c r="O44" i="33" s="1"/>
  <c r="N45" i="33"/>
  <c r="O45" i="33" s="1"/>
  <c r="N46" i="33"/>
  <c r="O46" i="33"/>
  <c r="N48" i="33"/>
  <c r="N49" i="33"/>
  <c r="O49" i="33" s="1"/>
  <c r="N50" i="33"/>
  <c r="O50" i="33"/>
  <c r="N51" i="33"/>
  <c r="O51" i="33" s="1"/>
  <c r="N52" i="33"/>
  <c r="O52" i="33" s="1"/>
  <c r="N41" i="33"/>
  <c r="O41" i="33" s="1"/>
  <c r="D34" i="33"/>
  <c r="N36" i="33"/>
  <c r="O36" i="33" s="1"/>
  <c r="N37" i="33"/>
  <c r="O37" i="33" s="1"/>
  <c r="N38" i="33"/>
  <c r="O38" i="33"/>
  <c r="N39" i="33"/>
  <c r="O39" i="33"/>
  <c r="N35" i="33"/>
  <c r="O35" i="33"/>
  <c r="N31" i="33"/>
  <c r="O31" i="33" s="1"/>
  <c r="N32" i="33"/>
  <c r="N33" i="33"/>
  <c r="O33" i="33" s="1"/>
  <c r="N30" i="33"/>
  <c r="O30" i="33"/>
  <c r="O32" i="33"/>
  <c r="O48" i="33"/>
  <c r="N15" i="33"/>
  <c r="O15" i="33"/>
  <c r="N16" i="33"/>
  <c r="O16" i="33"/>
  <c r="N17" i="33"/>
  <c r="O17" i="33" s="1"/>
  <c r="N18" i="33"/>
  <c r="O18" i="33" s="1"/>
  <c r="N19" i="33"/>
  <c r="O19" i="33"/>
  <c r="N20" i="33"/>
  <c r="O20" i="33" s="1"/>
  <c r="N7" i="33"/>
  <c r="O7" i="33"/>
  <c r="N8" i="33"/>
  <c r="O8" i="33"/>
  <c r="N9" i="33"/>
  <c r="O9" i="33" s="1"/>
  <c r="N10" i="33"/>
  <c r="O10" i="33" s="1"/>
  <c r="N11" i="33"/>
  <c r="O11" i="33"/>
  <c r="N12" i="33"/>
  <c r="O12" i="33"/>
  <c r="N6" i="33"/>
  <c r="O6" i="33"/>
  <c r="N22" i="33"/>
  <c r="O22" i="33"/>
  <c r="N23" i="33"/>
  <c r="O23" i="33" s="1"/>
  <c r="N24" i="33"/>
  <c r="O24" i="33" s="1"/>
  <c r="N25" i="33"/>
  <c r="O25" i="33"/>
  <c r="N26" i="33"/>
  <c r="O26" i="33" s="1"/>
  <c r="N27" i="33"/>
  <c r="O27" i="33"/>
  <c r="N28" i="33"/>
  <c r="O28" i="33"/>
  <c r="N14" i="33"/>
  <c r="O14" i="33" s="1"/>
  <c r="N41" i="39"/>
  <c r="O41" i="39" s="1"/>
  <c r="N35" i="43"/>
  <c r="O35" i="43" s="1"/>
  <c r="N34" i="45"/>
  <c r="O34" i="45"/>
  <c r="I75" i="45"/>
  <c r="N13" i="46"/>
  <c r="O13" i="46" s="1"/>
  <c r="G76" i="46"/>
  <c r="H76" i="46"/>
  <c r="G75" i="47"/>
  <c r="N13" i="48"/>
  <c r="O13" i="48" s="1"/>
  <c r="P63" i="50"/>
  <c r="Q63" i="50"/>
  <c r="P56" i="50" l="1"/>
  <c r="Q56" i="50" s="1"/>
  <c r="P21" i="50"/>
  <c r="Q21" i="50" s="1"/>
  <c r="D74" i="50"/>
  <c r="P46" i="50"/>
  <c r="Q46" i="50" s="1"/>
  <c r="P52" i="50"/>
  <c r="Q52" i="50" s="1"/>
  <c r="O74" i="50"/>
  <c r="F74" i="50"/>
  <c r="N30" i="34"/>
  <c r="O30" i="34" s="1"/>
  <c r="N48" i="34"/>
  <c r="O48" i="34" s="1"/>
  <c r="N21" i="38"/>
  <c r="O21" i="38" s="1"/>
  <c r="G74" i="41"/>
  <c r="N5" i="47"/>
  <c r="O5" i="47" s="1"/>
  <c r="L75" i="47"/>
  <c r="N21" i="47"/>
  <c r="O21" i="47" s="1"/>
  <c r="I73" i="38"/>
  <c r="N52" i="40"/>
  <c r="O52" i="40" s="1"/>
  <c r="E75" i="48"/>
  <c r="P40" i="50"/>
  <c r="Q40" i="50" s="1"/>
  <c r="F75" i="45"/>
  <c r="G75" i="44"/>
  <c r="N5" i="43"/>
  <c r="O5" i="43" s="1"/>
  <c r="M76" i="43"/>
  <c r="N53" i="42"/>
  <c r="O53" i="42" s="1"/>
  <c r="H76" i="34"/>
  <c r="N52" i="44"/>
  <c r="O52" i="44" s="1"/>
  <c r="I75" i="47"/>
  <c r="G75" i="45"/>
  <c r="H74" i="50"/>
  <c r="G75" i="39"/>
  <c r="K75" i="44"/>
  <c r="E94" i="42"/>
  <c r="N35" i="39"/>
  <c r="O35" i="39" s="1"/>
  <c r="E75" i="44"/>
  <c r="E76" i="46"/>
  <c r="N40" i="33"/>
  <c r="O40" i="33" s="1"/>
  <c r="H75" i="44"/>
  <c r="N13" i="39"/>
  <c r="O13" i="39" s="1"/>
  <c r="J75" i="44"/>
  <c r="L75" i="44"/>
  <c r="F74" i="41"/>
  <c r="I75" i="48"/>
  <c r="M72" i="35"/>
  <c r="K75" i="33"/>
  <c r="N29" i="45"/>
  <c r="O29" i="45" s="1"/>
  <c r="K76" i="34"/>
  <c r="F74" i="37"/>
  <c r="N74" i="37" s="1"/>
  <c r="O74" i="37" s="1"/>
  <c r="N21" i="37"/>
  <c r="O21" i="37" s="1"/>
  <c r="N13" i="41"/>
  <c r="O13" i="41" s="1"/>
  <c r="G74" i="36"/>
  <c r="M74" i="50"/>
  <c r="N13" i="33"/>
  <c r="O13" i="33" s="1"/>
  <c r="J76" i="34"/>
  <c r="H74" i="36"/>
  <c r="L75" i="39"/>
  <c r="H75" i="39"/>
  <c r="I74" i="36"/>
  <c r="M75" i="39"/>
  <c r="I75" i="39"/>
  <c r="N46" i="40"/>
  <c r="O46" i="40" s="1"/>
  <c r="N29" i="33"/>
  <c r="O29" i="33" s="1"/>
  <c r="F73" i="40"/>
  <c r="L74" i="37"/>
  <c r="M73" i="38"/>
  <c r="N48" i="39"/>
  <c r="O48" i="39" s="1"/>
  <c r="P34" i="50"/>
  <c r="Q34" i="50" s="1"/>
  <c r="N57" i="34"/>
  <c r="O57" i="34" s="1"/>
  <c r="N55" i="35"/>
  <c r="O55" i="35" s="1"/>
  <c r="K74" i="36"/>
  <c r="M74" i="37"/>
  <c r="N21" i="35"/>
  <c r="O21" i="35" s="1"/>
  <c r="F75" i="39"/>
  <c r="I73" i="40"/>
  <c r="N57" i="41"/>
  <c r="O57" i="41" s="1"/>
  <c r="N13" i="35"/>
  <c r="O13" i="35" s="1"/>
  <c r="N29" i="35"/>
  <c r="O29" i="35" s="1"/>
  <c r="N53" i="38"/>
  <c r="O53" i="38" s="1"/>
  <c r="J73" i="40"/>
  <c r="N47" i="42"/>
  <c r="O47" i="42" s="1"/>
  <c r="N56" i="44"/>
  <c r="O56" i="44" s="1"/>
  <c r="N29" i="37"/>
  <c r="O29" i="37" s="1"/>
  <c r="N13" i="37"/>
  <c r="O13" i="37" s="1"/>
  <c r="K73" i="38"/>
  <c r="J75" i="39"/>
  <c r="J74" i="41"/>
  <c r="N21" i="45"/>
  <c r="O21" i="45" s="1"/>
  <c r="N52" i="47"/>
  <c r="O52" i="47" s="1"/>
  <c r="D75" i="33"/>
  <c r="H74" i="37"/>
  <c r="K75" i="39"/>
  <c r="E73" i="40"/>
  <c r="N34" i="36"/>
  <c r="O34" i="36" s="1"/>
  <c r="I74" i="37"/>
  <c r="N56" i="33"/>
  <c r="O56" i="33" s="1"/>
  <c r="L94" i="42"/>
  <c r="L76" i="43"/>
  <c r="G74" i="37"/>
  <c r="N21" i="40"/>
  <c r="O21" i="40" s="1"/>
  <c r="M94" i="42"/>
  <c r="G76" i="34"/>
  <c r="I76" i="34"/>
  <c r="K75" i="45"/>
  <c r="N54" i="34"/>
  <c r="O54" i="34" s="1"/>
  <c r="N57" i="43"/>
  <c r="O57" i="43" s="1"/>
  <c r="E76" i="34"/>
  <c r="N76" i="34" s="1"/>
  <c r="O76" i="34" s="1"/>
  <c r="L75" i="33"/>
  <c r="N41" i="34"/>
  <c r="O41" i="34" s="1"/>
  <c r="M74" i="36"/>
  <c r="K73" i="40"/>
  <c r="N30" i="43"/>
  <c r="O30" i="43" s="1"/>
  <c r="N21" i="33"/>
  <c r="O21" i="33" s="1"/>
  <c r="E72" i="35"/>
  <c r="D94" i="42"/>
  <c r="J75" i="33"/>
  <c r="F75" i="33"/>
  <c r="F72" i="35"/>
  <c r="G72" i="35"/>
  <c r="L74" i="36"/>
  <c r="N47" i="38"/>
  <c r="O47" i="38" s="1"/>
  <c r="M73" i="40"/>
  <c r="N13" i="40"/>
  <c r="O13" i="40" s="1"/>
  <c r="L73" i="40"/>
  <c r="N55" i="40"/>
  <c r="O55" i="40" s="1"/>
  <c r="N35" i="42"/>
  <c r="O35" i="42" s="1"/>
  <c r="D76" i="43"/>
  <c r="N29" i="38"/>
  <c r="O29" i="38" s="1"/>
  <c r="L73" i="38"/>
  <c r="I72" i="35"/>
  <c r="D76" i="34"/>
  <c r="H72" i="35"/>
  <c r="E74" i="37"/>
  <c r="N55" i="37"/>
  <c r="O55" i="37" s="1"/>
  <c r="J94" i="42"/>
  <c r="N5" i="46"/>
  <c r="O5" i="46" s="1"/>
  <c r="N35" i="34"/>
  <c r="O35" i="34" s="1"/>
  <c r="N34" i="37"/>
  <c r="O34" i="37" s="1"/>
  <c r="F76" i="43"/>
  <c r="J72" i="35"/>
  <c r="F76" i="46"/>
  <c r="N40" i="48"/>
  <c r="O40" i="48" s="1"/>
  <c r="G75" i="33"/>
  <c r="N13" i="38"/>
  <c r="O13" i="38" s="1"/>
  <c r="F73" i="38"/>
  <c r="N22" i="39"/>
  <c r="O22" i="39" s="1"/>
  <c r="E75" i="39"/>
  <c r="N75" i="39" s="1"/>
  <c r="O75" i="39" s="1"/>
  <c r="M76" i="34"/>
  <c r="N21" i="44"/>
  <c r="O21" i="44" s="1"/>
  <c r="N53" i="33"/>
  <c r="O53" i="33" s="1"/>
  <c r="N53" i="36"/>
  <c r="O53" i="36" s="1"/>
  <c r="E73" i="38"/>
  <c r="N35" i="41"/>
  <c r="O35" i="41" s="1"/>
  <c r="F76" i="34"/>
  <c r="N22" i="34"/>
  <c r="O22" i="34" s="1"/>
  <c r="K72" i="35"/>
  <c r="F74" i="36"/>
  <c r="N34" i="38"/>
  <c r="O34" i="38" s="1"/>
  <c r="N56" i="42"/>
  <c r="O56" i="42" s="1"/>
  <c r="N46" i="48"/>
  <c r="O46" i="48" s="1"/>
  <c r="G74" i="50"/>
  <c r="P77" i="51"/>
  <c r="Q77" i="51" s="1"/>
  <c r="N76" i="46"/>
  <c r="O76" i="46" s="1"/>
  <c r="E74" i="50"/>
  <c r="D75" i="48"/>
  <c r="M75" i="45"/>
  <c r="N75" i="45" s="1"/>
  <c r="O75" i="45" s="1"/>
  <c r="D75" i="44"/>
  <c r="N5" i="34"/>
  <c r="O5" i="34" s="1"/>
  <c r="D73" i="38"/>
  <c r="N34" i="40"/>
  <c r="O34" i="40" s="1"/>
  <c r="N5" i="35"/>
  <c r="O5" i="35" s="1"/>
  <c r="G94" i="42"/>
  <c r="H94" i="42"/>
  <c r="N46" i="47"/>
  <c r="O46" i="47" s="1"/>
  <c r="N34" i="33"/>
  <c r="O34" i="33" s="1"/>
  <c r="D72" i="35"/>
  <c r="N52" i="37"/>
  <c r="O52" i="37" s="1"/>
  <c r="I75" i="33"/>
  <c r="N30" i="39"/>
  <c r="O30" i="39" s="1"/>
  <c r="F75" i="44"/>
  <c r="N5" i="37"/>
  <c r="O5" i="37" s="1"/>
  <c r="D74" i="36"/>
  <c r="N5" i="33"/>
  <c r="O5" i="33" s="1"/>
  <c r="N13" i="34"/>
  <c r="O13" i="34" s="1"/>
  <c r="L74" i="41"/>
  <c r="P29" i="50"/>
  <c r="Q29" i="50" s="1"/>
  <c r="K75" i="47"/>
  <c r="N5" i="45"/>
  <c r="O5" i="45" s="1"/>
  <c r="N5" i="38"/>
  <c r="O5" i="38" s="1"/>
  <c r="K75" i="48"/>
  <c r="N40" i="46"/>
  <c r="O40" i="46" s="1"/>
  <c r="D73" i="40"/>
  <c r="N5" i="39"/>
  <c r="O5" i="39" s="1"/>
  <c r="J76" i="43"/>
  <c r="N41" i="43"/>
  <c r="O41" i="43" s="1"/>
  <c r="D74" i="41"/>
  <c r="P13" i="50"/>
  <c r="Q13" i="50" s="1"/>
  <c r="E76" i="43"/>
  <c r="N5" i="41"/>
  <c r="O5" i="41" s="1"/>
  <c r="N22" i="41"/>
  <c r="O22" i="41" s="1"/>
  <c r="K74" i="41"/>
  <c r="P74" i="50" l="1"/>
  <c r="Q74" i="50" s="1"/>
  <c r="N76" i="43"/>
  <c r="O76" i="43" s="1"/>
  <c r="N75" i="33"/>
  <c r="O75" i="33" s="1"/>
  <c r="N74" i="36"/>
  <c r="O74" i="36" s="1"/>
  <c r="N72" i="35"/>
  <c r="O72" i="35" s="1"/>
  <c r="N73" i="40"/>
  <c r="O73" i="40" s="1"/>
  <c r="N73" i="38"/>
  <c r="O73" i="38" s="1"/>
  <c r="N75" i="47"/>
  <c r="O75" i="47" s="1"/>
  <c r="N75" i="44"/>
  <c r="O75" i="44" s="1"/>
  <c r="N75" i="48"/>
  <c r="O75" i="48" s="1"/>
  <c r="N74" i="41"/>
  <c r="O74" i="41" s="1"/>
  <c r="N94" i="42"/>
  <c r="O94" i="42" s="1"/>
</calcChain>
</file>

<file path=xl/sharedStrings.xml><?xml version="1.0" encoding="utf-8"?>
<sst xmlns="http://schemas.openxmlformats.org/spreadsheetml/2006/main" count="1932" uniqueCount="197">
  <si>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</si>
  <si>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</si>
  <si>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</si>
  <si>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</si>
  <si>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</si>
  <si>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</si>
  <si>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</si>
  <si>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</si>
  <si>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</si>
  <si>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</si>
  <si>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</si>
  <si>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</si>
  <si>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</si>
  <si>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</si>
  <si>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</si>
  <si>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</si>
  <si>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</si>
  <si>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</si>
  <si>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</si>
  <si>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</si>
  <si>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</si>
  <si>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</si>
  <si>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</si>
  <si>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</si>
  <si>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</si>
  <si>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</si>
  <si>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</si>
  <si>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</si>
  <si>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</si>
  <si>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</si>
  <si>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</si>
  <si>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</si>
  <si>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</si>
  <si>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</si>
  <si>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</si>
  <si>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</si>
  <si>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</si>
  <si>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</si>
  <si>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Sewer / Wastewater Services</t>
  </si>
  <si>
    <t>Water-Sewer Combination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</si>
  <si>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</si>
  <si>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</si>
  <si>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</si>
  <si>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</si>
  <si>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</si>
  <si>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Water Transportation Systems</t>
  </si>
  <si>
    <t>Mass Transit Systems</t>
  </si>
  <si>
    <t>Other Transportation Systems / Services</t>
  </si>
  <si>
    <t>Economic Environment</t>
  </si>
  <si>
    <t>Employment Opportunity and Development</t>
  </si>
  <si>
    <t>Industry Development</t>
  </si>
  <si>
    <t>Veteran's Services</t>
  </si>
  <si>
    <t>Housing and Urban Development</t>
  </si>
  <si>
    <t>Other Economic Environment</t>
  </si>
  <si>
    <t>Human Services</t>
  </si>
  <si>
    <t>Hospital Services</t>
  </si>
  <si>
    <t>Health Services</t>
  </si>
  <si>
    <t>Mental Health Services</t>
  </si>
  <si>
    <t>Public Assistance Services</t>
  </si>
  <si>
    <t>Developmental Disabilities Services</t>
  </si>
  <si>
    <t>Other Human Services</t>
  </si>
  <si>
    <t>Culture / Recreation</t>
  </si>
  <si>
    <t>Libraries</t>
  </si>
  <si>
    <t>Parks and Recreation</t>
  </si>
  <si>
    <t>Cultural Services</t>
  </si>
  <si>
    <t>Special Recreation Facilities</t>
  </si>
  <si>
    <t>Other Culture / Recreation</t>
  </si>
  <si>
    <t>Inter-Fund Group Transfers Out</t>
  </si>
  <si>
    <t>Clerk of Court Excess Remittance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</si>
  <si>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</si>
  <si>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</si>
  <si>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</si>
  <si>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</si>
  <si>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Judicial Support</t>
  </si>
  <si>
    <t>Circuit Court - Criminal - Drug Court</t>
  </si>
  <si>
    <t>Circuit Court - Criminal - Pre-Trial Release</t>
  </si>
  <si>
    <t>Circuit Court - Criminal - Other Costs</t>
  </si>
  <si>
    <t>Circuit Court - Family (Excluding Juvenile) - Clerk of Court Administration</t>
  </si>
  <si>
    <t>Circuit Court - Juvenile - Masters / Hearing Officers</t>
  </si>
  <si>
    <t>Circuit Court - Juvenile - Guardian Ad Litem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</si>
  <si>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</si>
  <si>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</si>
  <si>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</si>
  <si>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</si>
  <si>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County Court - Criminal - Community Service Programs</t>
  </si>
  <si>
    <t>County Court - Criminal - Misdemeanor Probation</t>
  </si>
  <si>
    <t>County Court - Criminal - Other Costs</t>
  </si>
  <si>
    <t>Other Uses and Non-Operating</t>
  </si>
  <si>
    <t>County Court - Civil - Alternative Dispute Resolution</t>
  </si>
  <si>
    <t>Manatee County Government Expenditures Reported by Account Code and Fund Type</t>
  </si>
  <si>
    <t>Local Fiscal Year Ended September 30, 2010</t>
  </si>
  <si>
    <t>Fire Control</t>
  </si>
  <si>
    <t>Payment to Refunded Bond Escrow Agent</t>
  </si>
  <si>
    <t>2010 Countywide Census Population:</t>
  </si>
  <si>
    <t>Local Fiscal Year Ended September 30, 2011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</si>
  <si>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</si>
  <si>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</si>
  <si>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</si>
  <si>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2008 Countywide Population:</t>
  </si>
  <si>
    <t>Local Fiscal Year Ended September 30, 2007</t>
  </si>
  <si>
    <t>Circuit Court - Criminal - Expert Witness Fees</t>
  </si>
  <si>
    <t>2007 Countywide Population:</t>
  </si>
  <si>
    <t>Local Fiscal Year Ended September 30, 2012</t>
  </si>
  <si>
    <t>Proprietary - Other Non-Operating Disbursements</t>
  </si>
  <si>
    <t>2012 Countywide Population:</t>
  </si>
  <si>
    <t>Local Fiscal Year Ended September 30, 2013</t>
  </si>
  <si>
    <t>Detention and/or Corrections</t>
  </si>
  <si>
    <t>Circuit Court - Family - Clerk of Court Administration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</si>
  <si>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</si>
  <si>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</si>
  <si>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</si>
  <si>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</si>
  <si>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</si>
  <si>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</si>
  <si>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</si>
  <si>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</si>
  <si>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</si>
  <si>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</si>
  <si>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</si>
  <si>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</si>
  <si>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</si>
  <si>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</si>
  <si>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</si>
  <si>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Water</t>
  </si>
  <si>
    <t>Mass Transit</t>
  </si>
  <si>
    <t>Other Transportation</t>
  </si>
  <si>
    <t>Employment Development</t>
  </si>
  <si>
    <t>Veterans Services</t>
  </si>
  <si>
    <t>Hospitals</t>
  </si>
  <si>
    <t>Health</t>
  </si>
  <si>
    <t>Mental Health</t>
  </si>
  <si>
    <t>Public Assistance</t>
  </si>
  <si>
    <t>Developmental Disabilities</t>
  </si>
  <si>
    <t>Parks / Recreation</t>
  </si>
  <si>
    <t>Special Facilities</t>
  </si>
  <si>
    <t>Other Uses</t>
  </si>
  <si>
    <t>Interfund Transfers Out</t>
  </si>
  <si>
    <t>Other Non-Operating Disbursements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</si>
  <si>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</si>
  <si>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</si>
  <si>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</si>
  <si>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Judicial Support</t>
  </si>
  <si>
    <t>Circuit Court - Criminal - Witness Coordination / Management</t>
  </si>
  <si>
    <t>Circuit Court - Family - Clerk of Court</t>
  </si>
  <si>
    <t>General Court Operations - Information Systems</t>
  </si>
  <si>
    <t>County Court - Criminal - Witness Coordination / Management</t>
  </si>
  <si>
    <t>County Court - Criminal - Expert Witness Fees</t>
  </si>
  <si>
    <t>County Court - Civil - Alternative Dispute Resolutions</t>
  </si>
  <si>
    <t>2014 Countywide Population:</t>
  </si>
  <si>
    <t>Local Fiscal Year Ended September 30, 2005</t>
  </si>
  <si>
    <t>General Administration - Clerk of Court Administration</t>
  </si>
  <si>
    <t>General Administration - Appeals</t>
  </si>
  <si>
    <t>General Administration - Jury Management</t>
  </si>
  <si>
    <t>Circuit Court - Criminal - State Attorney Administration</t>
  </si>
  <si>
    <t>Circuit Court - Criminal - Public Defender Administration</t>
  </si>
  <si>
    <t>Circuit Court - Criminal - Clerk of Court Administration</t>
  </si>
  <si>
    <t>Circuit Court - Criminal - Public Defender Conflicts</t>
  </si>
  <si>
    <t>Circuit Court - Civil - Clerk of Court Administration</t>
  </si>
  <si>
    <t>Circuit Court - Family (Excluding Juvenile) - Alternative Dispute Resolution</t>
  </si>
  <si>
    <t>Circuit Court - Family (Excluding Juvenile) - Domestic Violence Court</t>
  </si>
  <si>
    <t>Circuit Court - Juvenile - Clerk of Court Administration</t>
  </si>
  <si>
    <t>Circuit Court - Juvenile - Public Defender Conflicts</t>
  </si>
  <si>
    <t>Circuit Court - Probate - Clerk of Court Administration</t>
  </si>
  <si>
    <t>County Court - Criminal - Clerk of Court Administration</t>
  </si>
  <si>
    <t>County Court - Civil - Clerk of Court Administration</t>
  </si>
  <si>
    <t>County Court - Traffic - Clerk of Court Administration</t>
  </si>
  <si>
    <t>2005 Countywide Population:</t>
  </si>
  <si>
    <t>Local Fiscal Year Ended September 30, 2015</t>
  </si>
  <si>
    <t>General Court Administration - Jury Management</t>
  </si>
  <si>
    <t>Circuit Court - Juvenile - Other</t>
  </si>
  <si>
    <t>2015 Countywide Population:</t>
  </si>
  <si>
    <t>Local Fiscal Year Ended September 30, 2016</t>
  </si>
  <si>
    <t>Clerk of Court Excess Fee Functions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</si>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</sst>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079D5-76F4-4180-8D2B-5142E1365E6D}">
  <sheetPr>
    <pageSetUpPr fitToPage="1"/>
  </sheetPr>
  <dimension ref="A1:EE78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89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184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185</v>
      </c>
      <c r="L4" s="53" t="s">
        <v>3</v>
      </c>
      <c r="M4" s="53" t="s">
        <v>4</v>
      </c>
      <c r="N4" s="53" t="s">
        <v>194</v>
      </c>
      <c r="O4" s="53" t="s">
        <v>5</v>
      </c>
      <c r="P4" s="53" t="s">
        <v>186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105619000</v>
      </c>
      <c r="E5" s="58">
        <f>SUM(E6:E12)</f>
        <v>13552000</v>
      </c>
      <c r="F5" s="58">
        <f>SUM(F6:F12)</f>
        <v>43063000</v>
      </c>
      <c r="G5" s="58">
        <f>SUM(G6:G12)</f>
        <v>26956000</v>
      </c>
      <c r="H5" s="58">
        <f>SUM(H6:H12)</f>
        <v>0</v>
      </c>
      <c r="I5" s="58">
        <f>SUM(I6:I12)</f>
        <v>197000</v>
      </c>
      <c r="J5" s="58">
        <f>SUM(J6:J12)</f>
        <v>134009000</v>
      </c>
      <c r="K5" s="58">
        <f>SUM(K6:K12)</f>
        <v>0</v>
      </c>
      <c r="L5" s="58">
        <f>SUM(L6:L12)</f>
        <v>0</v>
      </c>
      <c r="M5" s="58">
        <f>SUM(M6:M12)</f>
        <v>0</v>
      </c>
      <c r="N5" s="58">
        <f>SUM(N6:N12)</f>
        <v>0</v>
      </c>
      <c r="O5" s="58">
        <f>SUM(O6:O12)</f>
        <v>0</v>
      </c>
      <c r="P5" s="59">
        <f>SUM(D5:O5)</f>
        <v>323396000</v>
      </c>
      <c r="Q5" s="60">
        <f>(P5/Q$76)</f>
        <v>692.7267080080112</v>
      </c>
      <c r="R5" s="61"/>
    </row>
    <row r="6" spans="1:135">
      <c r="A6" s="63"/>
      <c r="B6" s="64">
        <v>511</v>
      </c>
      <c r="C6" s="65" t="s">
        <v>20</v>
      </c>
      <c r="D6" s="66">
        <v>2478000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1420000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3898000</v>
      </c>
      <c r="Q6" s="67">
        <f>(P6/Q$76)</f>
        <v>8.3496663774914595</v>
      </c>
      <c r="R6" s="68"/>
    </row>
    <row r="7" spans="1:135">
      <c r="A7" s="63"/>
      <c r="B7" s="64">
        <v>512</v>
      </c>
      <c r="C7" s="65" t="s">
        <v>21</v>
      </c>
      <c r="D7" s="66">
        <v>6333000</v>
      </c>
      <c r="E7" s="66">
        <v>0</v>
      </c>
      <c r="F7" s="66">
        <v>0</v>
      </c>
      <c r="G7" s="66">
        <v>0</v>
      </c>
      <c r="H7" s="66">
        <v>0</v>
      </c>
      <c r="I7" s="66">
        <v>101000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6434000</v>
      </c>
      <c r="Q7" s="67">
        <f>(P7/Q$76)</f>
        <v>13.781876211590571</v>
      </c>
      <c r="R7" s="68"/>
    </row>
    <row r="8" spans="1:135">
      <c r="A8" s="63"/>
      <c r="B8" s="64">
        <v>513</v>
      </c>
      <c r="C8" s="65" t="s">
        <v>22</v>
      </c>
      <c r="D8" s="66">
        <v>49885000</v>
      </c>
      <c r="E8" s="66">
        <v>0</v>
      </c>
      <c r="F8" s="66">
        <v>0</v>
      </c>
      <c r="G8" s="66">
        <v>470000</v>
      </c>
      <c r="H8" s="66">
        <v>0</v>
      </c>
      <c r="I8" s="66">
        <v>96000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50451000</v>
      </c>
      <c r="Q8" s="67">
        <f>(P8/Q$76)</f>
        <v>108.06798830446937</v>
      </c>
      <c r="R8" s="68"/>
    </row>
    <row r="9" spans="1:135">
      <c r="A9" s="63"/>
      <c r="B9" s="64">
        <v>514</v>
      </c>
      <c r="C9" s="65" t="s">
        <v>23</v>
      </c>
      <c r="D9" s="66">
        <v>4166000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4166000</v>
      </c>
      <c r="Q9" s="67">
        <f>(P9/Q$76)</f>
        <v>8.9237327164262226</v>
      </c>
      <c r="R9" s="68"/>
    </row>
    <row r="10" spans="1:135">
      <c r="A10" s="63"/>
      <c r="B10" s="64">
        <v>515</v>
      </c>
      <c r="C10" s="65" t="s">
        <v>24</v>
      </c>
      <c r="D10" s="66">
        <v>0</v>
      </c>
      <c r="E10" s="66">
        <v>5611000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5611000</v>
      </c>
      <c r="Q10" s="67">
        <f>(P10/Q$76)</f>
        <v>12.018978461802098</v>
      </c>
      <c r="R10" s="68"/>
    </row>
    <row r="11" spans="1:135">
      <c r="A11" s="63"/>
      <c r="B11" s="64">
        <v>517</v>
      </c>
      <c r="C11" s="65" t="s">
        <v>25</v>
      </c>
      <c r="D11" s="66">
        <v>556000</v>
      </c>
      <c r="E11" s="66">
        <v>188000</v>
      </c>
      <c r="F11" s="66">
        <v>42847000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43591000</v>
      </c>
      <c r="Q11" s="67">
        <f>(P11/Q$76)</f>
        <v>93.373603658601894</v>
      </c>
      <c r="R11" s="68"/>
    </row>
    <row r="12" spans="1:135">
      <c r="A12" s="63"/>
      <c r="B12" s="64">
        <v>519</v>
      </c>
      <c r="C12" s="65" t="s">
        <v>26</v>
      </c>
      <c r="D12" s="66">
        <v>42201000</v>
      </c>
      <c r="E12" s="66">
        <v>7753000</v>
      </c>
      <c r="F12" s="66">
        <v>216000</v>
      </c>
      <c r="G12" s="66">
        <v>26486000</v>
      </c>
      <c r="H12" s="66">
        <v>0</v>
      </c>
      <c r="I12" s="66">
        <v>0</v>
      </c>
      <c r="J12" s="66">
        <v>132589000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209245000</v>
      </c>
      <c r="Q12" s="67">
        <f>(P12/Q$76)</f>
        <v>448.21086227762964</v>
      </c>
      <c r="R12" s="68"/>
    </row>
    <row r="13" spans="1:135" ht="15.75">
      <c r="A13" s="69" t="s">
        <v>27</v>
      </c>
      <c r="B13" s="70"/>
      <c r="C13" s="71"/>
      <c r="D13" s="72">
        <f>SUM(D14:D20)</f>
        <v>398375000</v>
      </c>
      <c r="E13" s="72">
        <f>SUM(E14:E20)</f>
        <v>27734000</v>
      </c>
      <c r="F13" s="72">
        <f>SUM(F14:F20)</f>
        <v>0</v>
      </c>
      <c r="G13" s="72">
        <f>SUM(G14:G20)</f>
        <v>22523000</v>
      </c>
      <c r="H13" s="72">
        <f>SUM(H14:H20)</f>
        <v>0</v>
      </c>
      <c r="I13" s="72">
        <f>SUM(I14:I20)</f>
        <v>0</v>
      </c>
      <c r="J13" s="72">
        <f>SUM(J14:J20)</f>
        <v>0</v>
      </c>
      <c r="K13" s="72">
        <f>SUM(K14:K20)</f>
        <v>0</v>
      </c>
      <c r="L13" s="72">
        <f>SUM(L14:L20)</f>
        <v>0</v>
      </c>
      <c r="M13" s="72">
        <f>SUM(M14:M20)</f>
        <v>0</v>
      </c>
      <c r="N13" s="72">
        <f>SUM(N14:N20)</f>
        <v>0</v>
      </c>
      <c r="O13" s="72">
        <f>SUM(O14:O20)</f>
        <v>0</v>
      </c>
      <c r="P13" s="73">
        <f>SUM(D13:O13)</f>
        <v>448632000</v>
      </c>
      <c r="Q13" s="74">
        <f>(P13/Q$76)</f>
        <v>960.98705137679531</v>
      </c>
      <c r="R13" s="75"/>
    </row>
    <row r="14" spans="1:135">
      <c r="A14" s="63"/>
      <c r="B14" s="64">
        <v>521</v>
      </c>
      <c r="C14" s="65" t="s">
        <v>28</v>
      </c>
      <c r="D14" s="66">
        <v>172005000</v>
      </c>
      <c r="E14" s="66">
        <v>1202000</v>
      </c>
      <c r="F14" s="66">
        <v>0</v>
      </c>
      <c r="G14" s="66">
        <v>9978000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183185000</v>
      </c>
      <c r="Q14" s="67">
        <f>(P14/Q$76)</f>
        <v>392.38933693195816</v>
      </c>
      <c r="R14" s="68"/>
    </row>
    <row r="15" spans="1:135">
      <c r="A15" s="63"/>
      <c r="B15" s="64">
        <v>523</v>
      </c>
      <c r="C15" s="65" t="s">
        <v>29</v>
      </c>
      <c r="D15" s="66">
        <v>62795000</v>
      </c>
      <c r="E15" s="66">
        <v>0</v>
      </c>
      <c r="F15" s="66">
        <v>0</v>
      </c>
      <c r="G15" s="66">
        <v>3995000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0" si="1">SUM(D15:O15)</f>
        <v>66790000</v>
      </c>
      <c r="Q15" s="67">
        <f>(P15/Q$76)</f>
        <v>143.06675663228694</v>
      </c>
      <c r="R15" s="68"/>
    </row>
    <row r="16" spans="1:135">
      <c r="A16" s="63"/>
      <c r="B16" s="64">
        <v>524</v>
      </c>
      <c r="C16" s="65" t="s">
        <v>30</v>
      </c>
      <c r="D16" s="66">
        <v>88000</v>
      </c>
      <c r="E16" s="66">
        <v>20440000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20528000</v>
      </c>
      <c r="Q16" s="67">
        <f>(P16/Q$76)</f>
        <v>43.971767931540448</v>
      </c>
      <c r="R16" s="68"/>
    </row>
    <row r="17" spans="1:18">
      <c r="A17" s="63"/>
      <c r="B17" s="64">
        <v>525</v>
      </c>
      <c r="C17" s="65" t="s">
        <v>31</v>
      </c>
      <c r="D17" s="66">
        <v>116764000</v>
      </c>
      <c r="E17" s="66">
        <v>4891000</v>
      </c>
      <c r="F17" s="66">
        <v>0</v>
      </c>
      <c r="G17" s="66">
        <v>3493000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125148000</v>
      </c>
      <c r="Q17" s="67">
        <f>(P17/Q$76)</f>
        <v>268.07184397390995</v>
      </c>
      <c r="R17" s="68"/>
    </row>
    <row r="18" spans="1:18">
      <c r="A18" s="63"/>
      <c r="B18" s="64">
        <v>526</v>
      </c>
      <c r="C18" s="65" t="s">
        <v>32</v>
      </c>
      <c r="D18" s="66">
        <v>41425000</v>
      </c>
      <c r="E18" s="66">
        <v>500000</v>
      </c>
      <c r="F18" s="66">
        <v>0</v>
      </c>
      <c r="G18" s="66">
        <v>4381000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46306000</v>
      </c>
      <c r="Q18" s="67">
        <f>(P18/Q$76)</f>
        <v>99.189238398183548</v>
      </c>
      <c r="R18" s="68"/>
    </row>
    <row r="19" spans="1:18">
      <c r="A19" s="63"/>
      <c r="B19" s="64">
        <v>527</v>
      </c>
      <c r="C19" s="65" t="s">
        <v>33</v>
      </c>
      <c r="D19" s="66">
        <v>2780000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2780000</v>
      </c>
      <c r="Q19" s="67">
        <f>(P19/Q$76)</f>
        <v>5.9548672471591217</v>
      </c>
      <c r="R19" s="68"/>
    </row>
    <row r="20" spans="1:18">
      <c r="A20" s="63"/>
      <c r="B20" s="64">
        <v>529</v>
      </c>
      <c r="C20" s="65" t="s">
        <v>34</v>
      </c>
      <c r="D20" s="66">
        <v>2518000</v>
      </c>
      <c r="E20" s="66">
        <v>701000</v>
      </c>
      <c r="F20" s="66">
        <v>0</v>
      </c>
      <c r="G20" s="66">
        <v>676000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3895000</v>
      </c>
      <c r="Q20" s="67">
        <f>(P20/Q$76)</f>
        <v>8.3432402617571135</v>
      </c>
      <c r="R20" s="68"/>
    </row>
    <row r="21" spans="1:18" ht="15.75">
      <c r="A21" s="69" t="s">
        <v>35</v>
      </c>
      <c r="B21" s="70"/>
      <c r="C21" s="71"/>
      <c r="D21" s="72">
        <f>SUM(D22:D28)</f>
        <v>9691000</v>
      </c>
      <c r="E21" s="72">
        <f>SUM(E22:E28)</f>
        <v>9334000</v>
      </c>
      <c r="F21" s="72">
        <f>SUM(F22:F28)</f>
        <v>0</v>
      </c>
      <c r="G21" s="72">
        <f>SUM(G22:G28)</f>
        <v>5554000</v>
      </c>
      <c r="H21" s="72">
        <f>SUM(H22:H28)</f>
        <v>0</v>
      </c>
      <c r="I21" s="72">
        <f>SUM(I22:I28)</f>
        <v>311187000</v>
      </c>
      <c r="J21" s="72">
        <f>SUM(J22:J28)</f>
        <v>0</v>
      </c>
      <c r="K21" s="72">
        <f>SUM(K22:K28)</f>
        <v>0</v>
      </c>
      <c r="L21" s="72">
        <f>SUM(L22:L28)</f>
        <v>0</v>
      </c>
      <c r="M21" s="72">
        <f>SUM(M22:M28)</f>
        <v>0</v>
      </c>
      <c r="N21" s="72">
        <f>SUM(N22:N28)</f>
        <v>0</v>
      </c>
      <c r="O21" s="72">
        <f>SUM(O22:O28)</f>
        <v>0</v>
      </c>
      <c r="P21" s="73">
        <f>SUM(D21:O21)</f>
        <v>335766000</v>
      </c>
      <c r="Q21" s="74">
        <f>(P21/Q$76)</f>
        <v>719.22372521929117</v>
      </c>
      <c r="R21" s="75"/>
    </row>
    <row r="22" spans="1:18">
      <c r="A22" s="63"/>
      <c r="B22" s="64">
        <v>533</v>
      </c>
      <c r="C22" s="65" t="s">
        <v>36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38832000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50" si="2">SUM(D22:O22)</f>
        <v>38832000</v>
      </c>
      <c r="Q22" s="67">
        <f>(P22/Q$76)</f>
        <v>83.17964206535359</v>
      </c>
      <c r="R22" s="68"/>
    </row>
    <row r="23" spans="1:18">
      <c r="A23" s="63"/>
      <c r="B23" s="64">
        <v>534</v>
      </c>
      <c r="C23" s="65" t="s">
        <v>37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79019000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79019000</v>
      </c>
      <c r="Q23" s="67">
        <f>(P23/Q$76)</f>
        <v>169.26174640405273</v>
      </c>
      <c r="R23" s="68"/>
    </row>
    <row r="24" spans="1:18">
      <c r="A24" s="63"/>
      <c r="B24" s="64">
        <v>535</v>
      </c>
      <c r="C24" s="65" t="s">
        <v>38</v>
      </c>
      <c r="D24" s="66">
        <v>0</v>
      </c>
      <c r="E24" s="66">
        <v>0</v>
      </c>
      <c r="F24" s="66">
        <v>0</v>
      </c>
      <c r="G24" s="66">
        <v>5000</v>
      </c>
      <c r="H24" s="66">
        <v>0</v>
      </c>
      <c r="I24" s="66">
        <v>63359000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63364000</v>
      </c>
      <c r="Q24" s="67">
        <f>(P24/Q$76)</f>
        <v>135.72813246366567</v>
      </c>
      <c r="R24" s="68"/>
    </row>
    <row r="25" spans="1:18">
      <c r="A25" s="63"/>
      <c r="B25" s="64">
        <v>536</v>
      </c>
      <c r="C25" s="65" t="s">
        <v>39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108404000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108404000</v>
      </c>
      <c r="Q25" s="67">
        <f>(P25/Q$76)</f>
        <v>232.2055500219559</v>
      </c>
      <c r="R25" s="68"/>
    </row>
    <row r="26" spans="1:18">
      <c r="A26" s="63"/>
      <c r="B26" s="64">
        <v>537</v>
      </c>
      <c r="C26" s="65" t="s">
        <v>40</v>
      </c>
      <c r="D26" s="66">
        <v>3705000</v>
      </c>
      <c r="E26" s="66">
        <v>6560000</v>
      </c>
      <c r="F26" s="66">
        <v>0</v>
      </c>
      <c r="G26" s="66">
        <v>276000</v>
      </c>
      <c r="H26" s="66">
        <v>0</v>
      </c>
      <c r="I26" s="66">
        <v>65000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10606000</v>
      </c>
      <c r="Q26" s="67">
        <f>(P26/Q$76)</f>
        <v>22.718461159485482</v>
      </c>
      <c r="R26" s="68"/>
    </row>
    <row r="27" spans="1:18">
      <c r="A27" s="63"/>
      <c r="B27" s="64">
        <v>538</v>
      </c>
      <c r="C27" s="65" t="s">
        <v>41</v>
      </c>
      <c r="D27" s="66">
        <v>0</v>
      </c>
      <c r="E27" s="66">
        <v>0</v>
      </c>
      <c r="F27" s="66">
        <v>0</v>
      </c>
      <c r="G27" s="66">
        <v>4633000</v>
      </c>
      <c r="H27" s="66">
        <v>0</v>
      </c>
      <c r="I27" s="66">
        <v>20760000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25393000</v>
      </c>
      <c r="Q27" s="67">
        <f>(P27/Q$76)</f>
        <v>54.392785614068906</v>
      </c>
      <c r="R27" s="68"/>
    </row>
    <row r="28" spans="1:18">
      <c r="A28" s="63"/>
      <c r="B28" s="64">
        <v>539</v>
      </c>
      <c r="C28" s="65" t="s">
        <v>42</v>
      </c>
      <c r="D28" s="66">
        <v>5986000</v>
      </c>
      <c r="E28" s="66">
        <v>2774000</v>
      </c>
      <c r="F28" s="66">
        <v>0</v>
      </c>
      <c r="G28" s="66">
        <v>640000</v>
      </c>
      <c r="H28" s="66">
        <v>0</v>
      </c>
      <c r="I28" s="66">
        <v>748000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10148000</v>
      </c>
      <c r="Q28" s="67">
        <f>(P28/Q$76)</f>
        <v>21.737407490708907</v>
      </c>
      <c r="R28" s="68"/>
    </row>
    <row r="29" spans="1:18" ht="15.75">
      <c r="A29" s="69" t="s">
        <v>43</v>
      </c>
      <c r="B29" s="70"/>
      <c r="C29" s="71"/>
      <c r="D29" s="72">
        <f>SUM(D30:D33)</f>
        <v>0</v>
      </c>
      <c r="E29" s="72">
        <f>SUM(E30:E33)</f>
        <v>58572000</v>
      </c>
      <c r="F29" s="72">
        <f>SUM(F30:F33)</f>
        <v>0</v>
      </c>
      <c r="G29" s="72">
        <f>SUM(G30:G33)</f>
        <v>200484000</v>
      </c>
      <c r="H29" s="72">
        <f>SUM(H30:H33)</f>
        <v>0</v>
      </c>
      <c r="I29" s="72">
        <f>SUM(I30:I33)</f>
        <v>53235000</v>
      </c>
      <c r="J29" s="72">
        <f>SUM(J30:J33)</f>
        <v>0</v>
      </c>
      <c r="K29" s="72">
        <f>SUM(K30:K33)</f>
        <v>0</v>
      </c>
      <c r="L29" s="72">
        <f>SUM(L30:L33)</f>
        <v>0</v>
      </c>
      <c r="M29" s="72">
        <f>SUM(M30:M33)</f>
        <v>0</v>
      </c>
      <c r="N29" s="72">
        <f>SUM(N30:N33)</f>
        <v>0</v>
      </c>
      <c r="O29" s="72">
        <f>SUM(O30:O33)</f>
        <v>0</v>
      </c>
      <c r="P29" s="72">
        <f t="shared" si="2"/>
        <v>312291000</v>
      </c>
      <c r="Q29" s="74">
        <f>(P29/Q$76)</f>
        <v>668.93936959804648</v>
      </c>
      <c r="R29" s="75"/>
    </row>
    <row r="30" spans="1:18">
      <c r="A30" s="63"/>
      <c r="B30" s="64">
        <v>541</v>
      </c>
      <c r="C30" s="65" t="s">
        <v>44</v>
      </c>
      <c r="D30" s="66">
        <v>0</v>
      </c>
      <c r="E30" s="66">
        <v>57556000</v>
      </c>
      <c r="F30" s="66">
        <v>0</v>
      </c>
      <c r="G30" s="66">
        <v>200484000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258040000</v>
      </c>
      <c r="Q30" s="67">
        <f>(P30/Q$76)</f>
        <v>552.73163469674091</v>
      </c>
      <c r="R30" s="68"/>
    </row>
    <row r="31" spans="1:18">
      <c r="A31" s="63"/>
      <c r="B31" s="64">
        <v>543</v>
      </c>
      <c r="C31" s="65" t="s">
        <v>45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30026000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30026000</v>
      </c>
      <c r="Q31" s="67">
        <f>(P31/Q$76)</f>
        <v>64.316850346474737</v>
      </c>
      <c r="R31" s="68"/>
    </row>
    <row r="32" spans="1:18">
      <c r="A32" s="63"/>
      <c r="B32" s="64">
        <v>544</v>
      </c>
      <c r="C32" s="65" t="s">
        <v>46</v>
      </c>
      <c r="D32" s="66">
        <v>0</v>
      </c>
      <c r="E32" s="66">
        <v>0</v>
      </c>
      <c r="F32" s="66">
        <v>0</v>
      </c>
      <c r="G32" s="66">
        <v>0</v>
      </c>
      <c r="H32" s="66">
        <v>0</v>
      </c>
      <c r="I32" s="66">
        <v>23209000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23209000</v>
      </c>
      <c r="Q32" s="67">
        <f>(P32/Q$76)</f>
        <v>49.7145733594662</v>
      </c>
      <c r="R32" s="68"/>
    </row>
    <row r="33" spans="1:18">
      <c r="A33" s="63"/>
      <c r="B33" s="64">
        <v>549</v>
      </c>
      <c r="C33" s="65" t="s">
        <v>47</v>
      </c>
      <c r="D33" s="66">
        <v>0</v>
      </c>
      <c r="E33" s="66">
        <v>1016000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1016000</v>
      </c>
      <c r="Q33" s="67">
        <f>(P33/Q$76)</f>
        <v>2.1763111953646286</v>
      </c>
      <c r="R33" s="68"/>
    </row>
    <row r="34" spans="1:18" ht="15.75">
      <c r="A34" s="69" t="s">
        <v>48</v>
      </c>
      <c r="B34" s="70"/>
      <c r="C34" s="71"/>
      <c r="D34" s="72">
        <f>SUM(D35:D39)</f>
        <v>10007000</v>
      </c>
      <c r="E34" s="72">
        <f t="shared" ref="E34:O34" si="3">SUM(E35:E39)</f>
        <v>32625000</v>
      </c>
      <c r="F34" s="72">
        <f t="shared" si="3"/>
        <v>0</v>
      </c>
      <c r="G34" s="72">
        <f t="shared" si="3"/>
        <v>3291000</v>
      </c>
      <c r="H34" s="72">
        <f t="shared" si="3"/>
        <v>0</v>
      </c>
      <c r="I34" s="72">
        <f t="shared" si="3"/>
        <v>0</v>
      </c>
      <c r="J34" s="72">
        <f t="shared" si="3"/>
        <v>0</v>
      </c>
      <c r="K34" s="72">
        <f t="shared" si="3"/>
        <v>0</v>
      </c>
      <c r="L34" s="72">
        <f>SUM(L35:L39)</f>
        <v>0</v>
      </c>
      <c r="M34" s="72">
        <f>SUM(M35:M39)</f>
        <v>0</v>
      </c>
      <c r="N34" s="72">
        <f t="shared" si="3"/>
        <v>0</v>
      </c>
      <c r="O34" s="72">
        <f t="shared" si="3"/>
        <v>0</v>
      </c>
      <c r="P34" s="72">
        <f t="shared" si="2"/>
        <v>45923000</v>
      </c>
      <c r="Q34" s="74">
        <f>(P34/Q$76)</f>
        <v>98.368837622765582</v>
      </c>
      <c r="R34" s="75"/>
    </row>
    <row r="35" spans="1:18">
      <c r="A35" s="76"/>
      <c r="B35" s="77">
        <v>551</v>
      </c>
      <c r="C35" s="78" t="s">
        <v>49</v>
      </c>
      <c r="D35" s="66">
        <v>0</v>
      </c>
      <c r="E35" s="66">
        <v>687000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687000</v>
      </c>
      <c r="Q35" s="67">
        <f>(P35/Q$76)</f>
        <v>1.4715805031648621</v>
      </c>
      <c r="R35" s="68"/>
    </row>
    <row r="36" spans="1:18">
      <c r="A36" s="76"/>
      <c r="B36" s="77">
        <v>552</v>
      </c>
      <c r="C36" s="78" t="s">
        <v>50</v>
      </c>
      <c r="D36" s="66">
        <v>8870000</v>
      </c>
      <c r="E36" s="66">
        <v>16834000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25704000</v>
      </c>
      <c r="Q36" s="67">
        <f>(P36/Q$76)</f>
        <v>55.058959611862612</v>
      </c>
      <c r="R36" s="68"/>
    </row>
    <row r="37" spans="1:18">
      <c r="A37" s="76"/>
      <c r="B37" s="77">
        <v>553</v>
      </c>
      <c r="C37" s="78" t="s">
        <v>51</v>
      </c>
      <c r="D37" s="66">
        <v>701000</v>
      </c>
      <c r="E37" s="66">
        <v>0</v>
      </c>
      <c r="F37" s="66">
        <v>0</v>
      </c>
      <c r="G37" s="66">
        <v>168000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869000</v>
      </c>
      <c r="Q37" s="67">
        <f>(P37/Q$76)</f>
        <v>1.8614315243817541</v>
      </c>
      <c r="R37" s="68"/>
    </row>
    <row r="38" spans="1:18">
      <c r="A38" s="76"/>
      <c r="B38" s="77">
        <v>554</v>
      </c>
      <c r="C38" s="78" t="s">
        <v>52</v>
      </c>
      <c r="D38" s="66">
        <v>435000</v>
      </c>
      <c r="E38" s="66">
        <v>9677000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10112000</v>
      </c>
      <c r="Q38" s="67">
        <f>(P38/Q$76)</f>
        <v>21.660294101896774</v>
      </c>
      <c r="R38" s="68"/>
    </row>
    <row r="39" spans="1:18">
      <c r="A39" s="76"/>
      <c r="B39" s="77">
        <v>559</v>
      </c>
      <c r="C39" s="78" t="s">
        <v>53</v>
      </c>
      <c r="D39" s="66">
        <v>1000</v>
      </c>
      <c r="E39" s="66">
        <v>5427000</v>
      </c>
      <c r="F39" s="66">
        <v>0</v>
      </c>
      <c r="G39" s="66">
        <v>3123000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8551000</v>
      </c>
      <c r="Q39" s="67">
        <f>(P39/Q$76)</f>
        <v>18.316571881459584</v>
      </c>
      <c r="R39" s="68"/>
    </row>
    <row r="40" spans="1:18" ht="15.75">
      <c r="A40" s="69" t="s">
        <v>54</v>
      </c>
      <c r="B40" s="70"/>
      <c r="C40" s="71"/>
      <c r="D40" s="72">
        <f>SUM(D41:D44)</f>
        <v>25794000</v>
      </c>
      <c r="E40" s="72">
        <f>SUM(E41:E44)</f>
        <v>23888000</v>
      </c>
      <c r="F40" s="72">
        <f>SUM(F41:F44)</f>
        <v>0</v>
      </c>
      <c r="G40" s="72">
        <f>SUM(G41:G44)</f>
        <v>4415000</v>
      </c>
      <c r="H40" s="72">
        <f>SUM(H41:H44)</f>
        <v>0</v>
      </c>
      <c r="I40" s="72">
        <f>SUM(I41:I44)</f>
        <v>0</v>
      </c>
      <c r="J40" s="72">
        <f>SUM(J41:J44)</f>
        <v>0</v>
      </c>
      <c r="K40" s="72">
        <f>SUM(K41:K44)</f>
        <v>0</v>
      </c>
      <c r="L40" s="72">
        <f>SUM(L41:L44)</f>
        <v>0</v>
      </c>
      <c r="M40" s="72">
        <f>SUM(M41:M44)</f>
        <v>0</v>
      </c>
      <c r="N40" s="72">
        <f>SUM(N41:N44)</f>
        <v>0</v>
      </c>
      <c r="O40" s="72">
        <f>SUM(O41:O44)</f>
        <v>0</v>
      </c>
      <c r="P40" s="72">
        <f t="shared" si="2"/>
        <v>54097000</v>
      </c>
      <c r="Q40" s="74">
        <f>(P40/Q$76)</f>
        <v>115.8778609602759</v>
      </c>
      <c r="R40" s="75"/>
    </row>
    <row r="41" spans="1:18">
      <c r="A41" s="63"/>
      <c r="B41" s="64">
        <v>562</v>
      </c>
      <c r="C41" s="65" t="s">
        <v>56</v>
      </c>
      <c r="D41" s="66">
        <v>16406000</v>
      </c>
      <c r="E41" s="66">
        <v>617000</v>
      </c>
      <c r="F41" s="66">
        <v>0</v>
      </c>
      <c r="G41" s="66">
        <v>4382000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21405000</v>
      </c>
      <c r="Q41" s="67">
        <f>(P41/Q$76)</f>
        <v>45.850335764547118</v>
      </c>
      <c r="R41" s="68"/>
    </row>
    <row r="42" spans="1:18">
      <c r="A42" s="63"/>
      <c r="B42" s="64">
        <v>563</v>
      </c>
      <c r="C42" s="65" t="s">
        <v>57</v>
      </c>
      <c r="D42" s="66">
        <v>2632000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2632000</v>
      </c>
      <c r="Q42" s="67">
        <f>(P42/Q$76)</f>
        <v>5.6378455375981318</v>
      </c>
      <c r="R42" s="68"/>
    </row>
    <row r="43" spans="1:18">
      <c r="A43" s="63"/>
      <c r="B43" s="64">
        <v>564</v>
      </c>
      <c r="C43" s="65" t="s">
        <v>58</v>
      </c>
      <c r="D43" s="66">
        <v>1936000</v>
      </c>
      <c r="E43" s="66">
        <v>988000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2924000</v>
      </c>
      <c r="Q43" s="67">
        <f>(P43/Q$76)</f>
        <v>6.2633208024076517</v>
      </c>
      <c r="R43" s="68"/>
    </row>
    <row r="44" spans="1:18">
      <c r="A44" s="63"/>
      <c r="B44" s="64">
        <v>569</v>
      </c>
      <c r="C44" s="65" t="s">
        <v>60</v>
      </c>
      <c r="D44" s="66">
        <v>4820000</v>
      </c>
      <c r="E44" s="66">
        <v>22283000</v>
      </c>
      <c r="F44" s="66">
        <v>0</v>
      </c>
      <c r="G44" s="66">
        <v>33000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2"/>
        <v>27136000</v>
      </c>
      <c r="Q44" s="67">
        <f>(P44/Q$76)</f>
        <v>58.126358855722991</v>
      </c>
      <c r="R44" s="68"/>
    </row>
    <row r="45" spans="1:18" ht="15.75">
      <c r="A45" s="69" t="s">
        <v>61</v>
      </c>
      <c r="B45" s="70"/>
      <c r="C45" s="71"/>
      <c r="D45" s="72">
        <f>SUM(D46:D50)</f>
        <v>4073000</v>
      </c>
      <c r="E45" s="72">
        <f>SUM(E46:E50)</f>
        <v>35931000</v>
      </c>
      <c r="F45" s="72">
        <f>SUM(F46:F50)</f>
        <v>0</v>
      </c>
      <c r="G45" s="72">
        <f>SUM(G46:G50)</f>
        <v>96664000</v>
      </c>
      <c r="H45" s="72">
        <f>SUM(H46:H50)</f>
        <v>0</v>
      </c>
      <c r="I45" s="72">
        <f>SUM(I46:I50)</f>
        <v>3735000</v>
      </c>
      <c r="J45" s="72">
        <f>SUM(J46:J50)</f>
        <v>0</v>
      </c>
      <c r="K45" s="72">
        <f>SUM(K46:K50)</f>
        <v>0</v>
      </c>
      <c r="L45" s="72">
        <f>SUM(L46:L50)</f>
        <v>0</v>
      </c>
      <c r="M45" s="72">
        <f>SUM(M46:M50)</f>
        <v>0</v>
      </c>
      <c r="N45" s="72">
        <f>SUM(N46:N50)</f>
        <v>0</v>
      </c>
      <c r="O45" s="72">
        <f>SUM(O46:O50)</f>
        <v>0</v>
      </c>
      <c r="P45" s="72">
        <f>SUM(D45:O45)</f>
        <v>140403000</v>
      </c>
      <c r="Q45" s="74">
        <f>(P45/Q$76)</f>
        <v>300.74864248305113</v>
      </c>
      <c r="R45" s="68"/>
    </row>
    <row r="46" spans="1:18">
      <c r="A46" s="63"/>
      <c r="B46" s="64">
        <v>571</v>
      </c>
      <c r="C46" s="65" t="s">
        <v>62</v>
      </c>
      <c r="D46" s="66">
        <v>0</v>
      </c>
      <c r="E46" s="66">
        <v>12078000</v>
      </c>
      <c r="F46" s="66">
        <v>0</v>
      </c>
      <c r="G46" s="66">
        <v>2899000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2"/>
        <v>14977000</v>
      </c>
      <c r="Q46" s="67">
        <f>(P46/Q$76)</f>
        <v>32.081311784425239</v>
      </c>
      <c r="R46" s="68"/>
    </row>
    <row r="47" spans="1:18">
      <c r="A47" s="63"/>
      <c r="B47" s="64">
        <v>572</v>
      </c>
      <c r="C47" s="65" t="s">
        <v>63</v>
      </c>
      <c r="D47" s="66">
        <v>1968000</v>
      </c>
      <c r="E47" s="66">
        <v>21418000</v>
      </c>
      <c r="F47" s="66">
        <v>0</v>
      </c>
      <c r="G47" s="66">
        <v>73603000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2"/>
        <v>96989000</v>
      </c>
      <c r="Q47" s="67">
        <f>(P47/Q$76)</f>
        <v>207.75417965277555</v>
      </c>
      <c r="R47" s="68"/>
    </row>
    <row r="48" spans="1:18">
      <c r="A48" s="63"/>
      <c r="B48" s="64">
        <v>573</v>
      </c>
      <c r="C48" s="65" t="s">
        <v>64</v>
      </c>
      <c r="D48" s="66">
        <v>1727000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2"/>
        <v>1727000</v>
      </c>
      <c r="Q48" s="67">
        <f>(P48/Q$76)</f>
        <v>3.6993006244042457</v>
      </c>
      <c r="R48" s="68"/>
    </row>
    <row r="49" spans="1:18">
      <c r="A49" s="63"/>
      <c r="B49" s="64">
        <v>575</v>
      </c>
      <c r="C49" s="65" t="s">
        <v>65</v>
      </c>
      <c r="D49" s="66">
        <v>0</v>
      </c>
      <c r="E49" s="66">
        <v>1463000</v>
      </c>
      <c r="F49" s="66">
        <v>0</v>
      </c>
      <c r="G49" s="66">
        <v>19950000</v>
      </c>
      <c r="H49" s="66">
        <v>0</v>
      </c>
      <c r="I49" s="66">
        <v>3722000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2"/>
        <v>25135000</v>
      </c>
      <c r="Q49" s="67">
        <f>(P49/Q$76)</f>
        <v>53.840139660915291</v>
      </c>
      <c r="R49" s="68"/>
    </row>
    <row r="50" spans="1:18">
      <c r="A50" s="63"/>
      <c r="B50" s="64">
        <v>579</v>
      </c>
      <c r="C50" s="65" t="s">
        <v>66</v>
      </c>
      <c r="D50" s="66">
        <v>378000</v>
      </c>
      <c r="E50" s="66">
        <v>972000</v>
      </c>
      <c r="F50" s="66">
        <v>0</v>
      </c>
      <c r="G50" s="66">
        <v>212000</v>
      </c>
      <c r="H50" s="66">
        <v>0</v>
      </c>
      <c r="I50" s="66">
        <v>13000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2"/>
        <v>1575000</v>
      </c>
      <c r="Q50" s="67">
        <f>(P50/Q$76)</f>
        <v>3.373710760530797</v>
      </c>
      <c r="R50" s="68"/>
    </row>
    <row r="51" spans="1:18" ht="15.75">
      <c r="A51" s="69" t="s">
        <v>87</v>
      </c>
      <c r="B51" s="70"/>
      <c r="C51" s="71"/>
      <c r="D51" s="72">
        <f>SUM(D52:D54)</f>
        <v>86122000</v>
      </c>
      <c r="E51" s="72">
        <f>SUM(E52:E54)</f>
        <v>201653000</v>
      </c>
      <c r="F51" s="72">
        <f>SUM(F52:F54)</f>
        <v>0</v>
      </c>
      <c r="G51" s="72">
        <f>SUM(G52:G54)</f>
        <v>11214000</v>
      </c>
      <c r="H51" s="72">
        <f>SUM(H52:H54)</f>
        <v>0</v>
      </c>
      <c r="I51" s="72">
        <f>SUM(I52:I54)</f>
        <v>25578000</v>
      </c>
      <c r="J51" s="72">
        <f>SUM(J52:J54)</f>
        <v>4280000</v>
      </c>
      <c r="K51" s="72">
        <f>SUM(K52:K54)</f>
        <v>1470289000</v>
      </c>
      <c r="L51" s="72">
        <f>SUM(L52:L54)</f>
        <v>0</v>
      </c>
      <c r="M51" s="72">
        <f>SUM(M52:M54)</f>
        <v>120306000</v>
      </c>
      <c r="N51" s="72">
        <f>SUM(N52:N54)</f>
        <v>0</v>
      </c>
      <c r="O51" s="72">
        <f>SUM(O52:O54)</f>
        <v>0</v>
      </c>
      <c r="P51" s="72">
        <f>SUM(D51:O51)</f>
        <v>1919442000</v>
      </c>
      <c r="Q51" s="74">
        <f>(P51/Q$76)</f>
        <v>4111.5188124538126</v>
      </c>
      <c r="R51" s="68"/>
    </row>
    <row r="52" spans="1:18">
      <c r="A52" s="63"/>
      <c r="B52" s="64">
        <v>581</v>
      </c>
      <c r="C52" s="65" t="s">
        <v>187</v>
      </c>
      <c r="D52" s="66">
        <v>86122000</v>
      </c>
      <c r="E52" s="66">
        <v>199864000</v>
      </c>
      <c r="F52" s="66">
        <v>0</v>
      </c>
      <c r="G52" s="66">
        <v>11214000</v>
      </c>
      <c r="H52" s="66">
        <v>0</v>
      </c>
      <c r="I52" s="66">
        <v>25578000</v>
      </c>
      <c r="J52" s="66">
        <v>4280000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>SUM(D52:O52)</f>
        <v>327058000</v>
      </c>
      <c r="Q52" s="67">
        <f>(P52/Q$76)</f>
        <v>700.57085328106757</v>
      </c>
      <c r="R52" s="68"/>
    </row>
    <row r="53" spans="1:18">
      <c r="A53" s="63"/>
      <c r="B53" s="64">
        <v>587</v>
      </c>
      <c r="C53" s="65" t="s">
        <v>68</v>
      </c>
      <c r="D53" s="66">
        <v>0</v>
      </c>
      <c r="E53" s="66">
        <v>1789000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ref="P53:P60" si="4">SUM(D53:O53)</f>
        <v>1789000</v>
      </c>
      <c r="Q53" s="67">
        <f>(P53/Q$76)</f>
        <v>3.8321070162473627</v>
      </c>
      <c r="R53" s="68"/>
    </row>
    <row r="54" spans="1:18">
      <c r="A54" s="63"/>
      <c r="B54" s="64">
        <v>590</v>
      </c>
      <c r="C54" s="65" t="s">
        <v>103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1470289000</v>
      </c>
      <c r="L54" s="66">
        <v>0</v>
      </c>
      <c r="M54" s="66">
        <v>120306000</v>
      </c>
      <c r="N54" s="66">
        <v>0</v>
      </c>
      <c r="O54" s="66">
        <v>0</v>
      </c>
      <c r="P54" s="66">
        <f t="shared" si="4"/>
        <v>1590595000</v>
      </c>
      <c r="Q54" s="67">
        <f>(P54/Q$76)</f>
        <v>3407.1158521564971</v>
      </c>
      <c r="R54" s="68"/>
    </row>
    <row r="55" spans="1:18" ht="15.75">
      <c r="A55" s="69" t="s">
        <v>69</v>
      </c>
      <c r="B55" s="70"/>
      <c r="C55" s="71"/>
      <c r="D55" s="72">
        <f>SUM(D56:D73)</f>
        <v>19922000</v>
      </c>
      <c r="E55" s="72">
        <f>SUM(E56:E73)</f>
        <v>2607000</v>
      </c>
      <c r="F55" s="72">
        <f>SUM(F56:F73)</f>
        <v>0</v>
      </c>
      <c r="G55" s="72">
        <f>SUM(G56:G73)</f>
        <v>0</v>
      </c>
      <c r="H55" s="72">
        <f>SUM(H56:H73)</f>
        <v>0</v>
      </c>
      <c r="I55" s="72">
        <f>SUM(I56:I73)</f>
        <v>0</v>
      </c>
      <c r="J55" s="72">
        <f>SUM(J56:J73)</f>
        <v>0</v>
      </c>
      <c r="K55" s="72">
        <f>SUM(K56:K73)</f>
        <v>0</v>
      </c>
      <c r="L55" s="72">
        <f>SUM(L56:L73)</f>
        <v>0</v>
      </c>
      <c r="M55" s="72">
        <f>SUM(M56:M73)</f>
        <v>0</v>
      </c>
      <c r="N55" s="72">
        <f>SUM(N56:N73)</f>
        <v>0</v>
      </c>
      <c r="O55" s="72">
        <f>SUM(O56:O73)</f>
        <v>0</v>
      </c>
      <c r="P55" s="72">
        <f>SUM(D55:O55)</f>
        <v>22529000</v>
      </c>
      <c r="Q55" s="74">
        <f>(P55/Q$76)</f>
        <v>48.257987126348148</v>
      </c>
      <c r="R55" s="68"/>
    </row>
    <row r="56" spans="1:18">
      <c r="A56" s="63"/>
      <c r="B56" s="64">
        <v>601</v>
      </c>
      <c r="C56" s="65" t="s">
        <v>70</v>
      </c>
      <c r="D56" s="66">
        <v>591000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591000</v>
      </c>
      <c r="Q56" s="67">
        <f>(P56/Q$76)</f>
        <v>1.2659447996658419</v>
      </c>
      <c r="R56" s="68"/>
    </row>
    <row r="57" spans="1:18">
      <c r="A57" s="63"/>
      <c r="B57" s="64">
        <v>602</v>
      </c>
      <c r="C57" s="65" t="s">
        <v>71</v>
      </c>
      <c r="D57" s="66">
        <v>608000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608000</v>
      </c>
      <c r="Q57" s="67">
        <f>(P57/Q$76)</f>
        <v>1.3023594554937934</v>
      </c>
      <c r="R57" s="68"/>
    </row>
    <row r="58" spans="1:18">
      <c r="A58" s="63"/>
      <c r="B58" s="64">
        <v>603</v>
      </c>
      <c r="C58" s="65" t="s">
        <v>72</v>
      </c>
      <c r="D58" s="66">
        <v>576000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"/>
        <v>576000</v>
      </c>
      <c r="Q58" s="67">
        <f>(P58/Q$76)</f>
        <v>1.2338142209941201</v>
      </c>
      <c r="R58" s="68"/>
    </row>
    <row r="59" spans="1:18">
      <c r="A59" s="63"/>
      <c r="B59" s="64">
        <v>605</v>
      </c>
      <c r="C59" s="65" t="s">
        <v>73</v>
      </c>
      <c r="D59" s="66">
        <v>7000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7000</v>
      </c>
      <c r="Q59" s="67">
        <f>(P59/Q$76)</f>
        <v>1.4994270046803542E-2</v>
      </c>
      <c r="R59" s="68"/>
    </row>
    <row r="60" spans="1:18">
      <c r="A60" s="63"/>
      <c r="B60" s="64">
        <v>608</v>
      </c>
      <c r="C60" s="65" t="s">
        <v>152</v>
      </c>
      <c r="D60" s="66">
        <v>0</v>
      </c>
      <c r="E60" s="66">
        <v>158000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158000</v>
      </c>
      <c r="Q60" s="67">
        <f>(P60/Q$76)</f>
        <v>0.33844209534213709</v>
      </c>
      <c r="R60" s="68"/>
    </row>
    <row r="61" spans="1:18">
      <c r="A61" s="63"/>
      <c r="B61" s="64">
        <v>622</v>
      </c>
      <c r="C61" s="65" t="s">
        <v>74</v>
      </c>
      <c r="D61" s="66">
        <v>545000</v>
      </c>
      <c r="E61" s="66">
        <v>62000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ref="P61:P71" si="5">SUM(D61:O61)</f>
        <v>607000</v>
      </c>
      <c r="Q61" s="67">
        <f>(P61/Q$76)</f>
        <v>1.3002174169156786</v>
      </c>
      <c r="R61" s="68"/>
    </row>
    <row r="62" spans="1:18">
      <c r="A62" s="63"/>
      <c r="B62" s="64">
        <v>623</v>
      </c>
      <c r="C62" s="65" t="s">
        <v>75</v>
      </c>
      <c r="D62" s="66">
        <v>1311000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5"/>
        <v>1311000</v>
      </c>
      <c r="Q62" s="67">
        <f>(P62/Q$76)</f>
        <v>2.8082125759084922</v>
      </c>
      <c r="R62" s="68"/>
    </row>
    <row r="63" spans="1:18">
      <c r="A63" s="63"/>
      <c r="B63" s="64">
        <v>629</v>
      </c>
      <c r="C63" s="65" t="s">
        <v>76</v>
      </c>
      <c r="D63" s="66">
        <v>25000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5"/>
        <v>25000</v>
      </c>
      <c r="Q63" s="67">
        <f>(P63/Q$76)</f>
        <v>5.3550964452869797E-2</v>
      </c>
      <c r="R63" s="68"/>
    </row>
    <row r="64" spans="1:18">
      <c r="A64" s="63"/>
      <c r="B64" s="64">
        <v>654</v>
      </c>
      <c r="C64" s="65" t="s">
        <v>107</v>
      </c>
      <c r="D64" s="66">
        <v>364000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5"/>
        <v>364000</v>
      </c>
      <c r="Q64" s="67">
        <f>(P64/Q$76)</f>
        <v>0.77970204243378427</v>
      </c>
      <c r="R64" s="68"/>
    </row>
    <row r="65" spans="1:121">
      <c r="A65" s="63"/>
      <c r="B65" s="64">
        <v>685</v>
      </c>
      <c r="C65" s="65" t="s">
        <v>79</v>
      </c>
      <c r="D65" s="66">
        <v>187000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5"/>
        <v>187000</v>
      </c>
      <c r="Q65" s="67">
        <f>(P65/Q$76)</f>
        <v>0.40056121410746609</v>
      </c>
      <c r="R65" s="68"/>
    </row>
    <row r="66" spans="1:121">
      <c r="A66" s="63"/>
      <c r="B66" s="64">
        <v>689</v>
      </c>
      <c r="C66" s="65" t="s">
        <v>169</v>
      </c>
      <c r="D66" s="66">
        <v>189000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189000</v>
      </c>
      <c r="Q66" s="67">
        <f>(P66/Q$76)</f>
        <v>0.40484529126369567</v>
      </c>
      <c r="R66" s="68"/>
    </row>
    <row r="67" spans="1:121">
      <c r="A67" s="63"/>
      <c r="B67" s="64">
        <v>694</v>
      </c>
      <c r="C67" s="65" t="s">
        <v>162</v>
      </c>
      <c r="D67" s="66">
        <v>27000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5"/>
        <v>27000</v>
      </c>
      <c r="Q67" s="67">
        <f>(P67/Q$76)</f>
        <v>5.7835041609099379E-2</v>
      </c>
      <c r="R67" s="68"/>
    </row>
    <row r="68" spans="1:121">
      <c r="A68" s="63"/>
      <c r="B68" s="64">
        <v>711</v>
      </c>
      <c r="C68" s="65" t="s">
        <v>80</v>
      </c>
      <c r="D68" s="66">
        <v>9070000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5"/>
        <v>9070000</v>
      </c>
      <c r="Q68" s="67">
        <f>(P68/Q$76)</f>
        <v>19.428289903501163</v>
      </c>
      <c r="R68" s="68"/>
    </row>
    <row r="69" spans="1:121">
      <c r="A69" s="63"/>
      <c r="B69" s="64">
        <v>712</v>
      </c>
      <c r="C69" s="65" t="s">
        <v>81</v>
      </c>
      <c r="D69" s="66">
        <v>1786000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5"/>
        <v>1786000</v>
      </c>
      <c r="Q69" s="67">
        <f>(P69/Q$76)</f>
        <v>3.8256809005130181</v>
      </c>
      <c r="R69" s="68"/>
    </row>
    <row r="70" spans="1:121">
      <c r="A70" s="63"/>
      <c r="B70" s="64">
        <v>713</v>
      </c>
      <c r="C70" s="65" t="s">
        <v>82</v>
      </c>
      <c r="D70" s="66">
        <v>2885000</v>
      </c>
      <c r="E70" s="66">
        <v>2387000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5"/>
        <v>5272000</v>
      </c>
      <c r="Q70" s="67">
        <f>(P70/Q$76)</f>
        <v>11.292827383821182</v>
      </c>
      <c r="R70" s="68"/>
    </row>
    <row r="71" spans="1:121">
      <c r="A71" s="63"/>
      <c r="B71" s="64">
        <v>714</v>
      </c>
      <c r="C71" s="65" t="s">
        <v>83</v>
      </c>
      <c r="D71" s="66">
        <v>161000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5"/>
        <v>161000</v>
      </c>
      <c r="Q71" s="67">
        <f>(P71/Q$76)</f>
        <v>0.34486821107648147</v>
      </c>
      <c r="R71" s="68"/>
    </row>
    <row r="72" spans="1:121">
      <c r="A72" s="63"/>
      <c r="B72" s="64">
        <v>733</v>
      </c>
      <c r="C72" s="65" t="s">
        <v>85</v>
      </c>
      <c r="D72" s="66">
        <v>1486000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ref="P72:P73" si="6">SUM(D72:O72)</f>
        <v>1486000</v>
      </c>
      <c r="Q72" s="67">
        <f>(P72/Q$76)</f>
        <v>3.1830693270785808</v>
      </c>
      <c r="R72" s="68"/>
    </row>
    <row r="73" spans="1:121" ht="15.75" thickBot="1">
      <c r="A73" s="63"/>
      <c r="B73" s="64">
        <v>752</v>
      </c>
      <c r="C73" s="65" t="s">
        <v>88</v>
      </c>
      <c r="D73" s="66">
        <v>104000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6"/>
        <v>104000</v>
      </c>
      <c r="Q73" s="67">
        <f>(P73/Q$76)</f>
        <v>0.22277201212393835</v>
      </c>
      <c r="R73" s="68"/>
    </row>
    <row r="74" spans="1:121" ht="16.5" thickBot="1">
      <c r="A74" s="79" t="s">
        <v>10</v>
      </c>
      <c r="B74" s="80"/>
      <c r="C74" s="81"/>
      <c r="D74" s="82">
        <f>SUM(D5,D13,D21,D29,D34,D40,D45,D51,D55)</f>
        <v>659603000</v>
      </c>
      <c r="E74" s="82">
        <f>SUM(E5,E13,E21,E29,E34,E40,E45,E51,E55)</f>
        <v>405896000</v>
      </c>
      <c r="F74" s="82">
        <f>SUM(F5,F13,F21,F29,F34,F40,F45,F51,F55)</f>
        <v>43063000</v>
      </c>
      <c r="G74" s="82">
        <f>SUM(G5,G13,G21,G29,G34,G40,G45,G51,G55)</f>
        <v>371101000</v>
      </c>
      <c r="H74" s="82">
        <f>SUM(H5,H13,H21,H29,H34,H40,H45,H51,H55)</f>
        <v>0</v>
      </c>
      <c r="I74" s="82">
        <f>SUM(I5,I13,I21,I29,I34,I40,I45,I51,I55)</f>
        <v>393932000</v>
      </c>
      <c r="J74" s="82">
        <f>SUM(J5,J13,J21,J29,J34,J40,J45,J51,J55)</f>
        <v>138289000</v>
      </c>
      <c r="K74" s="82">
        <f>SUM(K5,K13,K21,K29,K34,K40,K45,K51,K55)</f>
        <v>1470289000</v>
      </c>
      <c r="L74" s="82">
        <f>SUM(L5,L13,L21,L29,L34,L40,L45,L51,L55)</f>
        <v>0</v>
      </c>
      <c r="M74" s="82">
        <f>SUM(M5,M13,M21,M29,M34,M40,M45,M51,M55)</f>
        <v>120306000</v>
      </c>
      <c r="N74" s="82">
        <f>SUM(N5,N13,N21,N29,N34,N40,N45,N51,N55)</f>
        <v>0</v>
      </c>
      <c r="O74" s="82">
        <f>SUM(O5,O13,O21,O29,O34,O40,O45,O51,O55)</f>
        <v>0</v>
      </c>
      <c r="P74" s="82">
        <f>SUM(D74:O74)</f>
        <v>3602479000</v>
      </c>
      <c r="Q74" s="83">
        <f>(P74/Q$76)</f>
        <v>7716.6489948483968</v>
      </c>
      <c r="R74" s="61"/>
      <c r="S74" s="84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</row>
    <row r="75" spans="1:121">
      <c r="A75" s="85"/>
      <c r="B75" s="86"/>
      <c r="C75" s="86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8"/>
    </row>
    <row r="76" spans="1:121">
      <c r="A76" s="89"/>
      <c r="B76" s="90"/>
      <c r="C76" s="90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4" t="s">
        <v>196</v>
      </c>
      <c r="O76" s="94"/>
      <c r="P76" s="94"/>
      <c r="Q76" s="92">
        <v>466845</v>
      </c>
    </row>
    <row r="77" spans="1:121">
      <c r="A77" s="95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/>
    </row>
    <row r="78" spans="1:121" ht="15.75" customHeight="1" thickBot="1">
      <c r="A78" s="98" t="s">
        <v>96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100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D1115-7B8A-4105-A128-2CE8ED453964}">
  <sheetPr>
    <pageSetUpPr fitToPage="1"/>
  </sheetPr>
  <dimension ref="A1:EE77"/>
  <sheetViews>
    <sheetView topLeftCell="A60"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184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185</v>
      </c>
      <c r="L4" s="53" t="s">
        <v>3</v>
      </c>
      <c r="M4" s="53" t="s">
        <v>4</v>
      </c>
      <c r="N4" s="53" t="s">
        <v>194</v>
      </c>
      <c r="O4" s="53" t="s">
        <v>5</v>
      </c>
      <c r="P4" s="53" t="s">
        <v>186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111251000</v>
      </c>
      <c r="E5" s="58">
        <f t="shared" si="0"/>
        <v>15853000</v>
      </c>
      <c r="F5" s="58">
        <f t="shared" si="0"/>
        <v>34607000</v>
      </c>
      <c r="G5" s="58">
        <f t="shared" si="0"/>
        <v>4501000</v>
      </c>
      <c r="H5" s="58">
        <f t="shared" si="0"/>
        <v>0</v>
      </c>
      <c r="I5" s="58">
        <f t="shared" si="0"/>
        <v>58000</v>
      </c>
      <c r="J5" s="58">
        <f t="shared" si="0"/>
        <v>120079000</v>
      </c>
      <c r="K5" s="58">
        <f t="shared" ref="K5" si="1">SUM(K6:K12)</f>
        <v>1184085000</v>
      </c>
      <c r="L5" s="58">
        <f t="shared" ref="L5:N5" si="2">SUM(L6:L12)</f>
        <v>0</v>
      </c>
      <c r="M5" s="58">
        <f t="shared" si="0"/>
        <v>116779000</v>
      </c>
      <c r="N5" s="58">
        <f t="shared" si="2"/>
        <v>0</v>
      </c>
      <c r="O5" s="58">
        <f t="shared" si="0"/>
        <v>0</v>
      </c>
      <c r="P5" s="59">
        <f>SUM(D5:O5)</f>
        <v>1587213000</v>
      </c>
      <c r="Q5" s="60">
        <f t="shared" ref="Q5:Q36" si="3">(P5/Q$75)</f>
        <v>3485.6529835996453</v>
      </c>
      <c r="R5" s="61"/>
    </row>
    <row r="6" spans="1:135">
      <c r="A6" s="63"/>
      <c r="B6" s="64">
        <v>511</v>
      </c>
      <c r="C6" s="65" t="s">
        <v>20</v>
      </c>
      <c r="D6" s="66">
        <v>2205000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1300000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3505000</v>
      </c>
      <c r="Q6" s="67">
        <f t="shared" si="3"/>
        <v>7.6972742206098088</v>
      </c>
      <c r="R6" s="68"/>
    </row>
    <row r="7" spans="1:135">
      <c r="A7" s="63"/>
      <c r="B7" s="64">
        <v>512</v>
      </c>
      <c r="C7" s="65" t="s">
        <v>21</v>
      </c>
      <c r="D7" s="66">
        <v>5391000</v>
      </c>
      <c r="E7" s="66">
        <v>0</v>
      </c>
      <c r="F7" s="66">
        <v>0</v>
      </c>
      <c r="G7" s="66">
        <v>0</v>
      </c>
      <c r="H7" s="66">
        <v>0</v>
      </c>
      <c r="I7" s="66">
        <v>58000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4">SUM(D7:O7)</f>
        <v>5449000</v>
      </c>
      <c r="Q7" s="67">
        <f t="shared" si="3"/>
        <v>11.966461406020784</v>
      </c>
      <c r="R7" s="68"/>
    </row>
    <row r="8" spans="1:135">
      <c r="A8" s="63"/>
      <c r="B8" s="64">
        <v>513</v>
      </c>
      <c r="C8" s="65" t="s">
        <v>22</v>
      </c>
      <c r="D8" s="66">
        <v>51946000</v>
      </c>
      <c r="E8" s="66">
        <v>1000</v>
      </c>
      <c r="F8" s="66">
        <v>0</v>
      </c>
      <c r="G8" s="66">
        <v>2001000</v>
      </c>
      <c r="H8" s="66">
        <v>0</v>
      </c>
      <c r="I8" s="66">
        <v>0</v>
      </c>
      <c r="J8" s="66">
        <v>0</v>
      </c>
      <c r="K8" s="66">
        <v>1184085000</v>
      </c>
      <c r="L8" s="66">
        <v>0</v>
      </c>
      <c r="M8" s="66">
        <v>116779000</v>
      </c>
      <c r="N8" s="66">
        <v>0</v>
      </c>
      <c r="O8" s="66">
        <v>0</v>
      </c>
      <c r="P8" s="66">
        <f t="shared" si="4"/>
        <v>1354812000</v>
      </c>
      <c r="Q8" s="67">
        <f t="shared" si="3"/>
        <v>2975.2808791363241</v>
      </c>
      <c r="R8" s="68"/>
    </row>
    <row r="9" spans="1:135">
      <c r="A9" s="63"/>
      <c r="B9" s="64">
        <v>514</v>
      </c>
      <c r="C9" s="65" t="s">
        <v>23</v>
      </c>
      <c r="D9" s="66">
        <v>3917000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4"/>
        <v>3917000</v>
      </c>
      <c r="Q9" s="67">
        <f t="shared" si="3"/>
        <v>8.6020608051722167</v>
      </c>
      <c r="R9" s="68"/>
    </row>
    <row r="10" spans="1:135">
      <c r="A10" s="63"/>
      <c r="B10" s="64">
        <v>515</v>
      </c>
      <c r="C10" s="65" t="s">
        <v>24</v>
      </c>
      <c r="D10" s="66">
        <v>0</v>
      </c>
      <c r="E10" s="66">
        <v>5769000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4"/>
        <v>5769000</v>
      </c>
      <c r="Q10" s="67">
        <f t="shared" si="3"/>
        <v>12.669208267816829</v>
      </c>
      <c r="R10" s="68"/>
    </row>
    <row r="11" spans="1:135">
      <c r="A11" s="63"/>
      <c r="B11" s="64">
        <v>517</v>
      </c>
      <c r="C11" s="65" t="s">
        <v>25</v>
      </c>
      <c r="D11" s="66">
        <v>844000</v>
      </c>
      <c r="E11" s="66">
        <v>175000</v>
      </c>
      <c r="F11" s="66">
        <v>34607000</v>
      </c>
      <c r="G11" s="66">
        <v>76000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4"/>
        <v>35702000</v>
      </c>
      <c r="Q11" s="67">
        <f t="shared" si="3"/>
        <v>78.404588937007532</v>
      </c>
      <c r="R11" s="68"/>
    </row>
    <row r="12" spans="1:135">
      <c r="A12" s="63"/>
      <c r="B12" s="64">
        <v>519</v>
      </c>
      <c r="C12" s="65" t="s">
        <v>26</v>
      </c>
      <c r="D12" s="66">
        <v>46948000</v>
      </c>
      <c r="E12" s="66">
        <v>9908000</v>
      </c>
      <c r="F12" s="66">
        <v>0</v>
      </c>
      <c r="G12" s="66">
        <v>2424000</v>
      </c>
      <c r="H12" s="66">
        <v>0</v>
      </c>
      <c r="I12" s="66">
        <v>0</v>
      </c>
      <c r="J12" s="66">
        <v>118779000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4"/>
        <v>178059000</v>
      </c>
      <c r="Q12" s="67">
        <f t="shared" si="3"/>
        <v>391.03251082669385</v>
      </c>
      <c r="R12" s="68"/>
    </row>
    <row r="13" spans="1:135" ht="15.75">
      <c r="A13" s="69" t="s">
        <v>27</v>
      </c>
      <c r="B13" s="70"/>
      <c r="C13" s="71"/>
      <c r="D13" s="72">
        <f t="shared" ref="D13:O13" si="5">SUM(D14:D20)</f>
        <v>238700000</v>
      </c>
      <c r="E13" s="72">
        <f t="shared" si="5"/>
        <v>35963000</v>
      </c>
      <c r="F13" s="72">
        <f t="shared" si="5"/>
        <v>0</v>
      </c>
      <c r="G13" s="72">
        <f t="shared" si="5"/>
        <v>14828000</v>
      </c>
      <c r="H13" s="72">
        <f t="shared" si="5"/>
        <v>0</v>
      </c>
      <c r="I13" s="72">
        <f t="shared" si="5"/>
        <v>0</v>
      </c>
      <c r="J13" s="72">
        <f t="shared" si="5"/>
        <v>0</v>
      </c>
      <c r="K13" s="72">
        <f t="shared" ref="K13" si="6">SUM(K14:K20)</f>
        <v>3582000</v>
      </c>
      <c r="L13" s="72">
        <f t="shared" ref="L13:N13" si="7">SUM(L14:L20)</f>
        <v>0</v>
      </c>
      <c r="M13" s="72">
        <f t="shared" si="5"/>
        <v>0</v>
      </c>
      <c r="N13" s="72">
        <f t="shared" si="7"/>
        <v>0</v>
      </c>
      <c r="O13" s="72">
        <f t="shared" si="5"/>
        <v>0</v>
      </c>
      <c r="P13" s="73">
        <f>SUM(D13:O13)</f>
        <v>293073000</v>
      </c>
      <c r="Q13" s="74">
        <f t="shared" si="3"/>
        <v>643.61290945985115</v>
      </c>
      <c r="R13" s="75"/>
    </row>
    <row r="14" spans="1:135">
      <c r="A14" s="63"/>
      <c r="B14" s="64">
        <v>521</v>
      </c>
      <c r="C14" s="65" t="s">
        <v>28</v>
      </c>
      <c r="D14" s="66">
        <v>142161000</v>
      </c>
      <c r="E14" s="66">
        <v>917000</v>
      </c>
      <c r="F14" s="66">
        <v>0</v>
      </c>
      <c r="G14" s="66">
        <v>10020000</v>
      </c>
      <c r="H14" s="66">
        <v>0</v>
      </c>
      <c r="I14" s="66">
        <v>0</v>
      </c>
      <c r="J14" s="66">
        <v>0</v>
      </c>
      <c r="K14" s="66">
        <v>3582000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156680000</v>
      </c>
      <c r="Q14" s="67">
        <f t="shared" si="3"/>
        <v>344.08243220688865</v>
      </c>
      <c r="R14" s="68"/>
    </row>
    <row r="15" spans="1:135">
      <c r="A15" s="63"/>
      <c r="B15" s="64">
        <v>523</v>
      </c>
      <c r="C15" s="65" t="s">
        <v>29</v>
      </c>
      <c r="D15" s="66">
        <v>56383000</v>
      </c>
      <c r="E15" s="66">
        <v>0</v>
      </c>
      <c r="F15" s="66">
        <v>0</v>
      </c>
      <c r="G15" s="66">
        <v>2071000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0" si="8">SUM(D15:O15)</f>
        <v>58454000</v>
      </c>
      <c r="Q15" s="67">
        <f t="shared" si="3"/>
        <v>128.36989081070635</v>
      </c>
      <c r="R15" s="68"/>
    </row>
    <row r="16" spans="1:135">
      <c r="A16" s="63"/>
      <c r="B16" s="64">
        <v>524</v>
      </c>
      <c r="C16" s="65" t="s">
        <v>30</v>
      </c>
      <c r="D16" s="66">
        <v>84000</v>
      </c>
      <c r="E16" s="66">
        <v>19189000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8"/>
        <v>19273000</v>
      </c>
      <c r="Q16" s="67">
        <f t="shared" si="3"/>
        <v>42.325125835609938</v>
      </c>
      <c r="R16" s="68"/>
    </row>
    <row r="17" spans="1:18">
      <c r="A17" s="63"/>
      <c r="B17" s="64">
        <v>525</v>
      </c>
      <c r="C17" s="65" t="s">
        <v>31</v>
      </c>
      <c r="D17" s="66">
        <v>7050000</v>
      </c>
      <c r="E17" s="66">
        <v>15437000</v>
      </c>
      <c r="F17" s="66">
        <v>0</v>
      </c>
      <c r="G17" s="66">
        <v>1294000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8"/>
        <v>23781000</v>
      </c>
      <c r="Q17" s="67">
        <f t="shared" si="3"/>
        <v>52.225072251161727</v>
      </c>
      <c r="R17" s="68"/>
    </row>
    <row r="18" spans="1:18">
      <c r="A18" s="63"/>
      <c r="B18" s="64">
        <v>526</v>
      </c>
      <c r="C18" s="65" t="s">
        <v>32</v>
      </c>
      <c r="D18" s="66">
        <v>27915000</v>
      </c>
      <c r="E18" s="66">
        <v>47000</v>
      </c>
      <c r="F18" s="66">
        <v>0</v>
      </c>
      <c r="G18" s="66">
        <v>1153000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8"/>
        <v>29115000</v>
      </c>
      <c r="Q18" s="67">
        <f t="shared" si="3"/>
        <v>63.938984003724556</v>
      </c>
      <c r="R18" s="68"/>
    </row>
    <row r="19" spans="1:18">
      <c r="A19" s="63"/>
      <c r="B19" s="64">
        <v>527</v>
      </c>
      <c r="C19" s="65" t="s">
        <v>33</v>
      </c>
      <c r="D19" s="66">
        <v>2595000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8"/>
        <v>2595000</v>
      </c>
      <c r="Q19" s="67">
        <f t="shared" si="3"/>
        <v>5.698837832377305</v>
      </c>
      <c r="R19" s="68"/>
    </row>
    <row r="20" spans="1:18">
      <c r="A20" s="63"/>
      <c r="B20" s="64">
        <v>529</v>
      </c>
      <c r="C20" s="65" t="s">
        <v>34</v>
      </c>
      <c r="D20" s="66">
        <v>2512000</v>
      </c>
      <c r="E20" s="66">
        <v>373000</v>
      </c>
      <c r="F20" s="66">
        <v>0</v>
      </c>
      <c r="G20" s="66">
        <v>290000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8"/>
        <v>3175000</v>
      </c>
      <c r="Q20" s="67">
        <f t="shared" si="3"/>
        <v>6.9725665193826369</v>
      </c>
      <c r="R20" s="68"/>
    </row>
    <row r="21" spans="1:18" ht="15.75">
      <c r="A21" s="69" t="s">
        <v>35</v>
      </c>
      <c r="B21" s="70"/>
      <c r="C21" s="71"/>
      <c r="D21" s="72">
        <f t="shared" ref="D21:O21" si="9">SUM(D22:D28)</f>
        <v>5600000</v>
      </c>
      <c r="E21" s="72">
        <f t="shared" si="9"/>
        <v>9187000</v>
      </c>
      <c r="F21" s="72">
        <f t="shared" si="9"/>
        <v>0</v>
      </c>
      <c r="G21" s="72">
        <f t="shared" si="9"/>
        <v>5585000</v>
      </c>
      <c r="H21" s="72">
        <f t="shared" si="9"/>
        <v>0</v>
      </c>
      <c r="I21" s="72">
        <f t="shared" si="9"/>
        <v>270844000</v>
      </c>
      <c r="J21" s="72">
        <f t="shared" si="9"/>
        <v>0</v>
      </c>
      <c r="K21" s="72">
        <f t="shared" ref="K21" si="10">SUM(K22:K28)</f>
        <v>0</v>
      </c>
      <c r="L21" s="72">
        <f t="shared" ref="L21:N21" si="11">SUM(L22:L28)</f>
        <v>0</v>
      </c>
      <c r="M21" s="72">
        <f t="shared" si="9"/>
        <v>0</v>
      </c>
      <c r="N21" s="72">
        <f t="shared" si="11"/>
        <v>0</v>
      </c>
      <c r="O21" s="72">
        <f t="shared" si="9"/>
        <v>0</v>
      </c>
      <c r="P21" s="73">
        <f>SUM(D21:O21)</f>
        <v>291216000</v>
      </c>
      <c r="Q21" s="74">
        <f t="shared" si="3"/>
        <v>639.534781577491</v>
      </c>
      <c r="R21" s="75"/>
    </row>
    <row r="22" spans="1:18">
      <c r="A22" s="63"/>
      <c r="B22" s="64">
        <v>533</v>
      </c>
      <c r="C22" s="65" t="s">
        <v>36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32714000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50" si="12">SUM(D22:O22)</f>
        <v>32714000</v>
      </c>
      <c r="Q22" s="67">
        <f t="shared" si="3"/>
        <v>71.842690114986951</v>
      </c>
      <c r="R22" s="68"/>
    </row>
    <row r="23" spans="1:18">
      <c r="A23" s="63"/>
      <c r="B23" s="64">
        <v>534</v>
      </c>
      <c r="C23" s="65" t="s">
        <v>37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75927000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12"/>
        <v>75927000</v>
      </c>
      <c r="Q23" s="67">
        <f t="shared" si="3"/>
        <v>166.74206554871353</v>
      </c>
      <c r="R23" s="68"/>
    </row>
    <row r="24" spans="1:18">
      <c r="A24" s="63"/>
      <c r="B24" s="64">
        <v>535</v>
      </c>
      <c r="C24" s="65" t="s">
        <v>38</v>
      </c>
      <c r="D24" s="66">
        <v>0</v>
      </c>
      <c r="E24" s="66">
        <v>0</v>
      </c>
      <c r="F24" s="66">
        <v>0</v>
      </c>
      <c r="G24" s="66">
        <v>1578000</v>
      </c>
      <c r="H24" s="66">
        <v>0</v>
      </c>
      <c r="I24" s="66">
        <v>56753000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12"/>
        <v>58331000</v>
      </c>
      <c r="Q24" s="67">
        <f t="shared" si="3"/>
        <v>128.09977248570348</v>
      </c>
      <c r="R24" s="68"/>
    </row>
    <row r="25" spans="1:18">
      <c r="A25" s="63"/>
      <c r="B25" s="64">
        <v>536</v>
      </c>
      <c r="C25" s="65" t="s">
        <v>39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95283000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2"/>
        <v>95283000</v>
      </c>
      <c r="Q25" s="67">
        <f t="shared" si="3"/>
        <v>209.24946635160182</v>
      </c>
      <c r="R25" s="68"/>
    </row>
    <row r="26" spans="1:18">
      <c r="A26" s="63"/>
      <c r="B26" s="64">
        <v>537</v>
      </c>
      <c r="C26" s="65" t="s">
        <v>40</v>
      </c>
      <c r="D26" s="66">
        <v>2956000</v>
      </c>
      <c r="E26" s="66">
        <v>6428000</v>
      </c>
      <c r="F26" s="66">
        <v>0</v>
      </c>
      <c r="G26" s="66">
        <v>136000</v>
      </c>
      <c r="H26" s="66">
        <v>0</v>
      </c>
      <c r="I26" s="66">
        <v>63000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2"/>
        <v>9583000</v>
      </c>
      <c r="Q26" s="67">
        <f t="shared" si="3"/>
        <v>21.045072426848442</v>
      </c>
      <c r="R26" s="68"/>
    </row>
    <row r="27" spans="1:18">
      <c r="A27" s="63"/>
      <c r="B27" s="64">
        <v>538</v>
      </c>
      <c r="C27" s="65" t="s">
        <v>41</v>
      </c>
      <c r="D27" s="66">
        <v>0</v>
      </c>
      <c r="E27" s="66">
        <v>0</v>
      </c>
      <c r="F27" s="66">
        <v>0</v>
      </c>
      <c r="G27" s="66">
        <v>3132000</v>
      </c>
      <c r="H27" s="66">
        <v>0</v>
      </c>
      <c r="I27" s="66">
        <v>9382000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2"/>
        <v>12514000</v>
      </c>
      <c r="Q27" s="67">
        <f t="shared" si="3"/>
        <v>27.481794464111598</v>
      </c>
      <c r="R27" s="68"/>
    </row>
    <row r="28" spans="1:18">
      <c r="A28" s="63"/>
      <c r="B28" s="64">
        <v>539</v>
      </c>
      <c r="C28" s="65" t="s">
        <v>42</v>
      </c>
      <c r="D28" s="66">
        <v>2644000</v>
      </c>
      <c r="E28" s="66">
        <v>2759000</v>
      </c>
      <c r="F28" s="66">
        <v>0</v>
      </c>
      <c r="G28" s="66">
        <v>739000</v>
      </c>
      <c r="H28" s="66">
        <v>0</v>
      </c>
      <c r="I28" s="66">
        <v>722000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2"/>
        <v>6864000</v>
      </c>
      <c r="Q28" s="67">
        <f t="shared" si="3"/>
        <v>15.073920185525171</v>
      </c>
      <c r="R28" s="68"/>
    </row>
    <row r="29" spans="1:18" ht="15.75">
      <c r="A29" s="69" t="s">
        <v>43</v>
      </c>
      <c r="B29" s="70"/>
      <c r="C29" s="71"/>
      <c r="D29" s="72">
        <f t="shared" ref="D29:O29" si="13">SUM(D30:D33)</f>
        <v>0</v>
      </c>
      <c r="E29" s="72">
        <f t="shared" si="13"/>
        <v>48563000</v>
      </c>
      <c r="F29" s="72">
        <f t="shared" si="13"/>
        <v>0</v>
      </c>
      <c r="G29" s="72">
        <f t="shared" si="13"/>
        <v>202584000</v>
      </c>
      <c r="H29" s="72">
        <f t="shared" si="13"/>
        <v>0</v>
      </c>
      <c r="I29" s="72">
        <f t="shared" si="13"/>
        <v>45011000</v>
      </c>
      <c r="J29" s="72">
        <f t="shared" si="13"/>
        <v>0</v>
      </c>
      <c r="K29" s="72">
        <f t="shared" ref="K29" si="14">SUM(K30:K33)</f>
        <v>0</v>
      </c>
      <c r="L29" s="72">
        <f t="shared" ref="L29:N29" si="15">SUM(L30:L33)</f>
        <v>0</v>
      </c>
      <c r="M29" s="72">
        <f t="shared" si="13"/>
        <v>0</v>
      </c>
      <c r="N29" s="72">
        <f t="shared" si="15"/>
        <v>0</v>
      </c>
      <c r="O29" s="72">
        <f t="shared" si="13"/>
        <v>0</v>
      </c>
      <c r="P29" s="72">
        <f t="shared" si="12"/>
        <v>296158000</v>
      </c>
      <c r="Q29" s="74">
        <f t="shared" si="3"/>
        <v>650.38782842435364</v>
      </c>
      <c r="R29" s="75"/>
    </row>
    <row r="30" spans="1:18">
      <c r="A30" s="63"/>
      <c r="B30" s="64">
        <v>541</v>
      </c>
      <c r="C30" s="65" t="s">
        <v>44</v>
      </c>
      <c r="D30" s="66">
        <v>0</v>
      </c>
      <c r="E30" s="66">
        <v>47662000</v>
      </c>
      <c r="F30" s="66">
        <v>0</v>
      </c>
      <c r="G30" s="66">
        <v>202584000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2"/>
        <v>250246000</v>
      </c>
      <c r="Q30" s="67">
        <f t="shared" si="3"/>
        <v>549.56122242816605</v>
      </c>
      <c r="R30" s="68"/>
    </row>
    <row r="31" spans="1:18">
      <c r="A31" s="63"/>
      <c r="B31" s="64">
        <v>543</v>
      </c>
      <c r="C31" s="65" t="s">
        <v>45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23248000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2"/>
        <v>23248000</v>
      </c>
      <c r="Q31" s="67">
        <f t="shared" si="3"/>
        <v>51.054559509482694</v>
      </c>
      <c r="R31" s="68"/>
    </row>
    <row r="32" spans="1:18">
      <c r="A32" s="63"/>
      <c r="B32" s="64">
        <v>544</v>
      </c>
      <c r="C32" s="65" t="s">
        <v>46</v>
      </c>
      <c r="D32" s="66">
        <v>0</v>
      </c>
      <c r="E32" s="66">
        <v>0</v>
      </c>
      <c r="F32" s="66">
        <v>0</v>
      </c>
      <c r="G32" s="66">
        <v>0</v>
      </c>
      <c r="H32" s="66">
        <v>0</v>
      </c>
      <c r="I32" s="66">
        <v>21763000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2"/>
        <v>21763000</v>
      </c>
      <c r="Q32" s="67">
        <f t="shared" si="3"/>
        <v>47.793374853960415</v>
      </c>
      <c r="R32" s="68"/>
    </row>
    <row r="33" spans="1:18">
      <c r="A33" s="63"/>
      <c r="B33" s="64">
        <v>549</v>
      </c>
      <c r="C33" s="65" t="s">
        <v>47</v>
      </c>
      <c r="D33" s="66">
        <v>0</v>
      </c>
      <c r="E33" s="66">
        <v>901000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2"/>
        <v>901000</v>
      </c>
      <c r="Q33" s="67">
        <f t="shared" si="3"/>
        <v>1.97867163274449</v>
      </c>
      <c r="R33" s="68"/>
    </row>
    <row r="34" spans="1:18" ht="15.75">
      <c r="A34" s="69" t="s">
        <v>48</v>
      </c>
      <c r="B34" s="70"/>
      <c r="C34" s="71"/>
      <c r="D34" s="72">
        <f>SUM(D35:D39)</f>
        <v>9548000</v>
      </c>
      <c r="E34" s="72">
        <f t="shared" ref="E34:O34" si="16">SUM(E35:E39)</f>
        <v>32991000</v>
      </c>
      <c r="F34" s="72">
        <f t="shared" si="16"/>
        <v>0</v>
      </c>
      <c r="G34" s="72">
        <f t="shared" si="16"/>
        <v>3062000</v>
      </c>
      <c r="H34" s="72">
        <f t="shared" si="16"/>
        <v>0</v>
      </c>
      <c r="I34" s="72">
        <f t="shared" si="16"/>
        <v>0</v>
      </c>
      <c r="J34" s="72">
        <f t="shared" si="16"/>
        <v>0</v>
      </c>
      <c r="K34" s="72">
        <f t="shared" ref="K34" si="17">SUM(K35:K39)</f>
        <v>0</v>
      </c>
      <c r="L34" s="72">
        <f t="shared" ref="L34:N34" si="18">SUM(L35:L39)</f>
        <v>0</v>
      </c>
      <c r="M34" s="72">
        <f>SUM(M35:M39)</f>
        <v>0</v>
      </c>
      <c r="N34" s="72">
        <f t="shared" si="18"/>
        <v>0</v>
      </c>
      <c r="O34" s="72">
        <f t="shared" si="16"/>
        <v>0</v>
      </c>
      <c r="P34" s="72">
        <f t="shared" si="12"/>
        <v>45601000</v>
      </c>
      <c r="Q34" s="74">
        <f t="shared" si="3"/>
        <v>100.14362388987956</v>
      </c>
      <c r="R34" s="75"/>
    </row>
    <row r="35" spans="1:18">
      <c r="A35" s="76"/>
      <c r="B35" s="77">
        <v>551</v>
      </c>
      <c r="C35" s="78" t="s">
        <v>49</v>
      </c>
      <c r="D35" s="66">
        <v>0</v>
      </c>
      <c r="E35" s="66">
        <v>752000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2"/>
        <v>752000</v>
      </c>
      <c r="Q35" s="67">
        <f t="shared" si="3"/>
        <v>1.6514551252207064</v>
      </c>
      <c r="R35" s="68"/>
    </row>
    <row r="36" spans="1:18">
      <c r="A36" s="76"/>
      <c r="B36" s="77">
        <v>552</v>
      </c>
      <c r="C36" s="78" t="s">
        <v>50</v>
      </c>
      <c r="D36" s="66">
        <v>8445000</v>
      </c>
      <c r="E36" s="66">
        <v>13936000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2"/>
        <v>22381000</v>
      </c>
      <c r="Q36" s="67">
        <f t="shared" si="3"/>
        <v>49.150554730804032</v>
      </c>
      <c r="R36" s="68"/>
    </row>
    <row r="37" spans="1:18">
      <c r="A37" s="76"/>
      <c r="B37" s="77">
        <v>553</v>
      </c>
      <c r="C37" s="78" t="s">
        <v>51</v>
      </c>
      <c r="D37" s="66">
        <v>562000</v>
      </c>
      <c r="E37" s="66">
        <v>0</v>
      </c>
      <c r="F37" s="66">
        <v>0</v>
      </c>
      <c r="G37" s="66">
        <v>1357000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2"/>
        <v>1919000</v>
      </c>
      <c r="Q37" s="67">
        <f t="shared" ref="Q37:Q68" si="19">(P37/Q$75)</f>
        <v>4.2142850868331587</v>
      </c>
      <c r="R37" s="68"/>
    </row>
    <row r="38" spans="1:18">
      <c r="A38" s="76"/>
      <c r="B38" s="77">
        <v>554</v>
      </c>
      <c r="C38" s="78" t="s">
        <v>52</v>
      </c>
      <c r="D38" s="66">
        <v>540000</v>
      </c>
      <c r="E38" s="66">
        <v>8504000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12"/>
        <v>9044000</v>
      </c>
      <c r="Q38" s="67">
        <f t="shared" si="19"/>
        <v>19.861383181510732</v>
      </c>
      <c r="R38" s="68"/>
    </row>
    <row r="39" spans="1:18">
      <c r="A39" s="76"/>
      <c r="B39" s="77">
        <v>559</v>
      </c>
      <c r="C39" s="78" t="s">
        <v>53</v>
      </c>
      <c r="D39" s="66">
        <v>1000</v>
      </c>
      <c r="E39" s="66">
        <v>9799000</v>
      </c>
      <c r="F39" s="66">
        <v>0</v>
      </c>
      <c r="G39" s="66">
        <v>1705000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12"/>
        <v>11505000</v>
      </c>
      <c r="Q39" s="67">
        <f t="shared" si="19"/>
        <v>25.265945765510942</v>
      </c>
      <c r="R39" s="68"/>
    </row>
    <row r="40" spans="1:18" ht="15.75">
      <c r="A40" s="69" t="s">
        <v>54</v>
      </c>
      <c r="B40" s="70"/>
      <c r="C40" s="71"/>
      <c r="D40" s="72">
        <f t="shared" ref="D40:O40" si="20">SUM(D41:D44)</f>
        <v>24985000</v>
      </c>
      <c r="E40" s="72">
        <f t="shared" si="20"/>
        <v>20173000</v>
      </c>
      <c r="F40" s="72">
        <f t="shared" si="20"/>
        <v>0</v>
      </c>
      <c r="G40" s="72">
        <f t="shared" si="20"/>
        <v>506000</v>
      </c>
      <c r="H40" s="72">
        <f t="shared" si="20"/>
        <v>0</v>
      </c>
      <c r="I40" s="72">
        <f t="shared" si="20"/>
        <v>0</v>
      </c>
      <c r="J40" s="72">
        <f t="shared" si="20"/>
        <v>0</v>
      </c>
      <c r="K40" s="72">
        <f t="shared" ref="K40" si="21">SUM(K41:K44)</f>
        <v>0</v>
      </c>
      <c r="L40" s="72">
        <f t="shared" ref="L40:N40" si="22">SUM(L41:L44)</f>
        <v>0</v>
      </c>
      <c r="M40" s="72">
        <f t="shared" si="20"/>
        <v>0</v>
      </c>
      <c r="N40" s="72">
        <f t="shared" si="22"/>
        <v>0</v>
      </c>
      <c r="O40" s="72">
        <f t="shared" si="20"/>
        <v>0</v>
      </c>
      <c r="P40" s="72">
        <f t="shared" si="12"/>
        <v>45664000</v>
      </c>
      <c r="Q40" s="74">
        <f t="shared" si="19"/>
        <v>100.28197717829566</v>
      </c>
      <c r="R40" s="75"/>
    </row>
    <row r="41" spans="1:18">
      <c r="A41" s="63"/>
      <c r="B41" s="64">
        <v>562</v>
      </c>
      <c r="C41" s="65" t="s">
        <v>56</v>
      </c>
      <c r="D41" s="66">
        <v>15530000</v>
      </c>
      <c r="E41" s="66">
        <v>71000</v>
      </c>
      <c r="F41" s="66">
        <v>0</v>
      </c>
      <c r="G41" s="66">
        <v>494000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12"/>
        <v>16095000</v>
      </c>
      <c r="Q41" s="67">
        <f t="shared" si="19"/>
        <v>35.345971064397965</v>
      </c>
      <c r="R41" s="68"/>
    </row>
    <row r="42" spans="1:18">
      <c r="A42" s="63"/>
      <c r="B42" s="64">
        <v>563</v>
      </c>
      <c r="C42" s="65" t="s">
        <v>57</v>
      </c>
      <c r="D42" s="66">
        <v>3306000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2"/>
        <v>3306000</v>
      </c>
      <c r="Q42" s="67">
        <f t="shared" si="19"/>
        <v>7.2602535159303931</v>
      </c>
      <c r="R42" s="68"/>
    </row>
    <row r="43" spans="1:18">
      <c r="A43" s="63"/>
      <c r="B43" s="64">
        <v>564</v>
      </c>
      <c r="C43" s="65" t="s">
        <v>58</v>
      </c>
      <c r="D43" s="66">
        <v>1810000</v>
      </c>
      <c r="E43" s="66">
        <v>647000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12"/>
        <v>2457000</v>
      </c>
      <c r="Q43" s="67">
        <f t="shared" si="19"/>
        <v>5.3957782482277601</v>
      </c>
      <c r="R43" s="68"/>
    </row>
    <row r="44" spans="1:18">
      <c r="A44" s="63"/>
      <c r="B44" s="64">
        <v>569</v>
      </c>
      <c r="C44" s="65" t="s">
        <v>60</v>
      </c>
      <c r="D44" s="66">
        <v>4339000</v>
      </c>
      <c r="E44" s="66">
        <v>19455000</v>
      </c>
      <c r="F44" s="66">
        <v>0</v>
      </c>
      <c r="G44" s="66">
        <v>12000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12"/>
        <v>23806000</v>
      </c>
      <c r="Q44" s="67">
        <f t="shared" si="19"/>
        <v>52.279974349739547</v>
      </c>
      <c r="R44" s="68"/>
    </row>
    <row r="45" spans="1:18" ht="15.75">
      <c r="A45" s="69" t="s">
        <v>61</v>
      </c>
      <c r="B45" s="70"/>
      <c r="C45" s="71"/>
      <c r="D45" s="72">
        <f t="shared" ref="D45:O45" si="23">SUM(D46:D50)</f>
        <v>3671000</v>
      </c>
      <c r="E45" s="72">
        <f t="shared" si="23"/>
        <v>33012000</v>
      </c>
      <c r="F45" s="72">
        <f t="shared" si="23"/>
        <v>0</v>
      </c>
      <c r="G45" s="72">
        <f t="shared" si="23"/>
        <v>112942000</v>
      </c>
      <c r="H45" s="72">
        <f t="shared" si="23"/>
        <v>0</v>
      </c>
      <c r="I45" s="72">
        <f t="shared" si="23"/>
        <v>3856000</v>
      </c>
      <c r="J45" s="72">
        <f t="shared" si="23"/>
        <v>0</v>
      </c>
      <c r="K45" s="72">
        <f t="shared" ref="K45" si="24">SUM(K46:K50)</f>
        <v>0</v>
      </c>
      <c r="L45" s="72">
        <f t="shared" ref="L45:N45" si="25">SUM(L46:L50)</f>
        <v>0</v>
      </c>
      <c r="M45" s="72">
        <f t="shared" si="23"/>
        <v>0</v>
      </c>
      <c r="N45" s="72">
        <f t="shared" si="25"/>
        <v>0</v>
      </c>
      <c r="O45" s="72">
        <f t="shared" si="23"/>
        <v>0</v>
      </c>
      <c r="P45" s="72">
        <f>SUM(D45:O45)</f>
        <v>153481000</v>
      </c>
      <c r="Q45" s="74">
        <f t="shared" si="19"/>
        <v>337.05715967287131</v>
      </c>
      <c r="R45" s="68"/>
    </row>
    <row r="46" spans="1:18">
      <c r="A46" s="63"/>
      <c r="B46" s="64">
        <v>571</v>
      </c>
      <c r="C46" s="65" t="s">
        <v>62</v>
      </c>
      <c r="D46" s="66">
        <v>0</v>
      </c>
      <c r="E46" s="66">
        <v>11127000</v>
      </c>
      <c r="F46" s="66">
        <v>0</v>
      </c>
      <c r="G46" s="66">
        <v>2267000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2"/>
        <v>13394000</v>
      </c>
      <c r="Q46" s="67">
        <f t="shared" si="19"/>
        <v>29.414348334050722</v>
      </c>
      <c r="R46" s="68"/>
    </row>
    <row r="47" spans="1:18">
      <c r="A47" s="63"/>
      <c r="B47" s="64">
        <v>572</v>
      </c>
      <c r="C47" s="65" t="s">
        <v>63</v>
      </c>
      <c r="D47" s="66">
        <v>1728000</v>
      </c>
      <c r="E47" s="66">
        <v>20212000</v>
      </c>
      <c r="F47" s="66">
        <v>0</v>
      </c>
      <c r="G47" s="66">
        <v>55763000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2"/>
        <v>77703000</v>
      </c>
      <c r="Q47" s="67">
        <f t="shared" si="19"/>
        <v>170.6423106316816</v>
      </c>
      <c r="R47" s="68"/>
    </row>
    <row r="48" spans="1:18">
      <c r="A48" s="63"/>
      <c r="B48" s="64">
        <v>573</v>
      </c>
      <c r="C48" s="65" t="s">
        <v>64</v>
      </c>
      <c r="D48" s="66">
        <v>1547000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2"/>
        <v>1547000</v>
      </c>
      <c r="Q48" s="67">
        <f t="shared" si="19"/>
        <v>3.3973418599952563</v>
      </c>
      <c r="R48" s="68"/>
    </row>
    <row r="49" spans="1:18">
      <c r="A49" s="63"/>
      <c r="B49" s="64">
        <v>575</v>
      </c>
      <c r="C49" s="65" t="s">
        <v>65</v>
      </c>
      <c r="D49" s="66">
        <v>0</v>
      </c>
      <c r="E49" s="66">
        <v>1312000</v>
      </c>
      <c r="F49" s="66">
        <v>0</v>
      </c>
      <c r="G49" s="66">
        <v>24471000</v>
      </c>
      <c r="H49" s="66">
        <v>0</v>
      </c>
      <c r="I49" s="66">
        <v>3856000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2"/>
        <v>29639000</v>
      </c>
      <c r="Q49" s="67">
        <f t="shared" si="19"/>
        <v>65.089731989915578</v>
      </c>
      <c r="R49" s="68"/>
    </row>
    <row r="50" spans="1:18">
      <c r="A50" s="63"/>
      <c r="B50" s="64">
        <v>579</v>
      </c>
      <c r="C50" s="65" t="s">
        <v>66</v>
      </c>
      <c r="D50" s="66">
        <v>396000</v>
      </c>
      <c r="E50" s="66">
        <v>361000</v>
      </c>
      <c r="F50" s="66">
        <v>0</v>
      </c>
      <c r="G50" s="66">
        <v>30441000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2"/>
        <v>31198000</v>
      </c>
      <c r="Q50" s="67">
        <f t="shared" si="19"/>
        <v>68.513426857228197</v>
      </c>
      <c r="R50" s="68"/>
    </row>
    <row r="51" spans="1:18" ht="15.75">
      <c r="A51" s="69" t="s">
        <v>87</v>
      </c>
      <c r="B51" s="70"/>
      <c r="C51" s="71"/>
      <c r="D51" s="72">
        <f t="shared" ref="D51:O51" si="26">SUM(D52:D53)</f>
        <v>124679000</v>
      </c>
      <c r="E51" s="72">
        <f t="shared" si="26"/>
        <v>203727000</v>
      </c>
      <c r="F51" s="72">
        <f t="shared" si="26"/>
        <v>0</v>
      </c>
      <c r="G51" s="72">
        <f t="shared" si="26"/>
        <v>54437000</v>
      </c>
      <c r="H51" s="72">
        <f t="shared" si="26"/>
        <v>0</v>
      </c>
      <c r="I51" s="72">
        <f t="shared" si="26"/>
        <v>17503000</v>
      </c>
      <c r="J51" s="72">
        <f t="shared" si="26"/>
        <v>12000</v>
      </c>
      <c r="K51" s="72">
        <f t="shared" ref="K51" si="27">SUM(K52:K53)</f>
        <v>0</v>
      </c>
      <c r="L51" s="72">
        <f t="shared" ref="L51:N51" si="28">SUM(L52:L53)</f>
        <v>0</v>
      </c>
      <c r="M51" s="72">
        <f t="shared" si="26"/>
        <v>0</v>
      </c>
      <c r="N51" s="72">
        <f t="shared" si="28"/>
        <v>0</v>
      </c>
      <c r="O51" s="72">
        <f t="shared" si="26"/>
        <v>0</v>
      </c>
      <c r="P51" s="72">
        <f>SUM(D51:O51)</f>
        <v>400358000</v>
      </c>
      <c r="Q51" s="74">
        <f t="shared" si="19"/>
        <v>879.21977529669095</v>
      </c>
      <c r="R51" s="68"/>
    </row>
    <row r="52" spans="1:18">
      <c r="A52" s="63"/>
      <c r="B52" s="64">
        <v>581</v>
      </c>
      <c r="C52" s="65" t="s">
        <v>187</v>
      </c>
      <c r="D52" s="66">
        <v>124679000</v>
      </c>
      <c r="E52" s="66">
        <v>202301000</v>
      </c>
      <c r="F52" s="66">
        <v>0</v>
      </c>
      <c r="G52" s="66">
        <v>54437000</v>
      </c>
      <c r="H52" s="66">
        <v>0</v>
      </c>
      <c r="I52" s="66">
        <v>17503000</v>
      </c>
      <c r="J52" s="66">
        <v>12000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>SUM(D52:O52)</f>
        <v>398932000</v>
      </c>
      <c r="Q52" s="67">
        <f t="shared" si="19"/>
        <v>876.08815959381229</v>
      </c>
      <c r="R52" s="68"/>
    </row>
    <row r="53" spans="1:18">
      <c r="A53" s="63"/>
      <c r="B53" s="64">
        <v>587</v>
      </c>
      <c r="C53" s="65" t="s">
        <v>68</v>
      </c>
      <c r="D53" s="66">
        <v>0</v>
      </c>
      <c r="E53" s="66">
        <v>1426000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ref="P53:P60" si="29">SUM(D53:O53)</f>
        <v>1426000</v>
      </c>
      <c r="Q53" s="67">
        <f t="shared" si="19"/>
        <v>3.1316157028786269</v>
      </c>
      <c r="R53" s="68"/>
    </row>
    <row r="54" spans="1:18" ht="15.75">
      <c r="A54" s="69" t="s">
        <v>69</v>
      </c>
      <c r="B54" s="70"/>
      <c r="C54" s="71"/>
      <c r="D54" s="72">
        <f t="shared" ref="D54:O54" si="30">SUM(D55:D72)</f>
        <v>17902000</v>
      </c>
      <c r="E54" s="72">
        <f t="shared" si="30"/>
        <v>3453000</v>
      </c>
      <c r="F54" s="72">
        <f t="shared" si="30"/>
        <v>0</v>
      </c>
      <c r="G54" s="72">
        <f t="shared" si="30"/>
        <v>0</v>
      </c>
      <c r="H54" s="72">
        <f t="shared" si="30"/>
        <v>0</v>
      </c>
      <c r="I54" s="72">
        <f t="shared" si="30"/>
        <v>0</v>
      </c>
      <c r="J54" s="72">
        <f t="shared" si="30"/>
        <v>0</v>
      </c>
      <c r="K54" s="72">
        <f t="shared" ref="K54" si="31">SUM(K55:K72)</f>
        <v>154547000</v>
      </c>
      <c r="L54" s="72">
        <f t="shared" ref="L54:N54" si="32">SUM(L55:L72)</f>
        <v>0</v>
      </c>
      <c r="M54" s="72">
        <f t="shared" si="30"/>
        <v>0</v>
      </c>
      <c r="N54" s="72">
        <f t="shared" si="32"/>
        <v>0</v>
      </c>
      <c r="O54" s="72">
        <f t="shared" si="30"/>
        <v>0</v>
      </c>
      <c r="P54" s="72">
        <f>SUM(D54:O54)</f>
        <v>175902000</v>
      </c>
      <c r="Q54" s="74">
        <f t="shared" si="19"/>
        <v>386.29555776139989</v>
      </c>
      <c r="R54" s="68"/>
    </row>
    <row r="55" spans="1:18">
      <c r="A55" s="63"/>
      <c r="B55" s="64">
        <v>601</v>
      </c>
      <c r="C55" s="65" t="s">
        <v>70</v>
      </c>
      <c r="D55" s="66">
        <v>536000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29"/>
        <v>536000</v>
      </c>
      <c r="Q55" s="67">
        <f t="shared" si="19"/>
        <v>1.1771009935083758</v>
      </c>
      <c r="R55" s="68"/>
    </row>
    <row r="56" spans="1:18">
      <c r="A56" s="63"/>
      <c r="B56" s="64">
        <v>602</v>
      </c>
      <c r="C56" s="65" t="s">
        <v>71</v>
      </c>
      <c r="D56" s="66">
        <v>317000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29"/>
        <v>317000</v>
      </c>
      <c r="Q56" s="67">
        <f t="shared" si="19"/>
        <v>0.69615860996670742</v>
      </c>
      <c r="R56" s="68"/>
    </row>
    <row r="57" spans="1:18">
      <c r="A57" s="63"/>
      <c r="B57" s="64">
        <v>603</v>
      </c>
      <c r="C57" s="65" t="s">
        <v>72</v>
      </c>
      <c r="D57" s="66">
        <v>297000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29"/>
        <v>297000</v>
      </c>
      <c r="Q57" s="67">
        <f t="shared" si="19"/>
        <v>0.65223693110445458</v>
      </c>
      <c r="R57" s="68"/>
    </row>
    <row r="58" spans="1:18">
      <c r="A58" s="63"/>
      <c r="B58" s="64">
        <v>604</v>
      </c>
      <c r="C58" s="65" t="s">
        <v>150</v>
      </c>
      <c r="D58" s="66">
        <v>0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154547000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29"/>
        <v>154547000</v>
      </c>
      <c r="Q58" s="67">
        <f t="shared" si="19"/>
        <v>339.39818515622943</v>
      </c>
      <c r="R58" s="68"/>
    </row>
    <row r="59" spans="1:18">
      <c r="A59" s="63"/>
      <c r="B59" s="64">
        <v>605</v>
      </c>
      <c r="C59" s="65" t="s">
        <v>73</v>
      </c>
      <c r="D59" s="66">
        <v>2000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29"/>
        <v>2000</v>
      </c>
      <c r="Q59" s="67">
        <f t="shared" si="19"/>
        <v>4.392167886225283E-3</v>
      </c>
      <c r="R59" s="68"/>
    </row>
    <row r="60" spans="1:18">
      <c r="A60" s="63"/>
      <c r="B60" s="64">
        <v>608</v>
      </c>
      <c r="C60" s="65" t="s">
        <v>152</v>
      </c>
      <c r="D60" s="66">
        <v>0</v>
      </c>
      <c r="E60" s="66">
        <v>157000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29"/>
        <v>157000</v>
      </c>
      <c r="Q60" s="67">
        <f t="shared" si="19"/>
        <v>0.34478517906868472</v>
      </c>
      <c r="R60" s="68"/>
    </row>
    <row r="61" spans="1:18">
      <c r="A61" s="63"/>
      <c r="B61" s="64">
        <v>622</v>
      </c>
      <c r="C61" s="65" t="s">
        <v>74</v>
      </c>
      <c r="D61" s="66">
        <v>454000</v>
      </c>
      <c r="E61" s="66">
        <v>89000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ref="P61:P70" si="33">SUM(D61:O61)</f>
        <v>543000</v>
      </c>
      <c r="Q61" s="67">
        <f t="shared" si="19"/>
        <v>1.1924735811101643</v>
      </c>
      <c r="R61" s="68"/>
    </row>
    <row r="62" spans="1:18">
      <c r="A62" s="63"/>
      <c r="B62" s="64">
        <v>623</v>
      </c>
      <c r="C62" s="65" t="s">
        <v>75</v>
      </c>
      <c r="D62" s="66">
        <v>1308000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33"/>
        <v>1308000</v>
      </c>
      <c r="Q62" s="67">
        <f t="shared" si="19"/>
        <v>2.8724777975913351</v>
      </c>
      <c r="R62" s="68"/>
    </row>
    <row r="63" spans="1:18">
      <c r="A63" s="63"/>
      <c r="B63" s="64">
        <v>629</v>
      </c>
      <c r="C63" s="65" t="s">
        <v>76</v>
      </c>
      <c r="D63" s="66">
        <v>23000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33"/>
        <v>23000</v>
      </c>
      <c r="Q63" s="67">
        <f t="shared" si="19"/>
        <v>5.0509930691590758E-2</v>
      </c>
      <c r="R63" s="68"/>
    </row>
    <row r="64" spans="1:18">
      <c r="A64" s="63"/>
      <c r="B64" s="64">
        <v>654</v>
      </c>
      <c r="C64" s="65" t="s">
        <v>107</v>
      </c>
      <c r="D64" s="66">
        <v>332000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33"/>
        <v>332000</v>
      </c>
      <c r="Q64" s="67">
        <f t="shared" si="19"/>
        <v>0.72909986911339697</v>
      </c>
      <c r="R64" s="68"/>
    </row>
    <row r="65" spans="1:121">
      <c r="A65" s="63"/>
      <c r="B65" s="64">
        <v>685</v>
      </c>
      <c r="C65" s="65" t="s">
        <v>79</v>
      </c>
      <c r="D65" s="66">
        <v>126000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33"/>
        <v>126000</v>
      </c>
      <c r="Q65" s="67">
        <f t="shared" si="19"/>
        <v>0.27670657683219285</v>
      </c>
      <c r="R65" s="68"/>
    </row>
    <row r="66" spans="1:121">
      <c r="A66" s="63"/>
      <c r="B66" s="64">
        <v>689</v>
      </c>
      <c r="C66" s="65" t="s">
        <v>169</v>
      </c>
      <c r="D66" s="66">
        <v>186000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33"/>
        <v>186000</v>
      </c>
      <c r="Q66" s="67">
        <f t="shared" si="19"/>
        <v>0.40847161341895133</v>
      </c>
      <c r="R66" s="68"/>
    </row>
    <row r="67" spans="1:121">
      <c r="A67" s="63"/>
      <c r="B67" s="64">
        <v>711</v>
      </c>
      <c r="C67" s="65" t="s">
        <v>80</v>
      </c>
      <c r="D67" s="66">
        <v>8464000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33"/>
        <v>8464000</v>
      </c>
      <c r="Q67" s="67">
        <f t="shared" si="19"/>
        <v>18.587654494505397</v>
      </c>
      <c r="R67" s="68"/>
    </row>
    <row r="68" spans="1:121">
      <c r="A68" s="63"/>
      <c r="B68" s="64">
        <v>712</v>
      </c>
      <c r="C68" s="65" t="s">
        <v>81</v>
      </c>
      <c r="D68" s="66">
        <v>1686000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33"/>
        <v>1686000</v>
      </c>
      <c r="Q68" s="67">
        <f t="shared" si="19"/>
        <v>3.7025975280879138</v>
      </c>
      <c r="R68" s="68"/>
    </row>
    <row r="69" spans="1:121">
      <c r="A69" s="63"/>
      <c r="B69" s="64">
        <v>713</v>
      </c>
      <c r="C69" s="65" t="s">
        <v>82</v>
      </c>
      <c r="D69" s="66">
        <v>2575000</v>
      </c>
      <c r="E69" s="66">
        <v>3207000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33"/>
        <v>5782000</v>
      </c>
      <c r="Q69" s="67">
        <f t="shared" ref="Q69:Q73" si="34">(P69/Q$75)</f>
        <v>12.697757359077293</v>
      </c>
      <c r="R69" s="68"/>
    </row>
    <row r="70" spans="1:121">
      <c r="A70" s="63"/>
      <c r="B70" s="64">
        <v>714</v>
      </c>
      <c r="C70" s="65" t="s">
        <v>83</v>
      </c>
      <c r="D70" s="66">
        <v>130000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33"/>
        <v>130000</v>
      </c>
      <c r="Q70" s="67">
        <f t="shared" si="34"/>
        <v>0.28549091260464338</v>
      </c>
      <c r="R70" s="68"/>
    </row>
    <row r="71" spans="1:121">
      <c r="A71" s="63"/>
      <c r="B71" s="64">
        <v>733</v>
      </c>
      <c r="C71" s="65" t="s">
        <v>85</v>
      </c>
      <c r="D71" s="66">
        <v>1376000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ref="P71:P72" si="35">SUM(D71:O71)</f>
        <v>1376000</v>
      </c>
      <c r="Q71" s="67">
        <f t="shared" si="34"/>
        <v>3.0218115057229946</v>
      </c>
      <c r="R71" s="68"/>
    </row>
    <row r="72" spans="1:121" ht="15.75" thickBot="1">
      <c r="A72" s="63"/>
      <c r="B72" s="64">
        <v>752</v>
      </c>
      <c r="C72" s="65" t="s">
        <v>88</v>
      </c>
      <c r="D72" s="66">
        <v>90000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35"/>
        <v>90000</v>
      </c>
      <c r="Q72" s="67">
        <f t="shared" si="34"/>
        <v>0.19764755488013774</v>
      </c>
      <c r="R72" s="68"/>
    </row>
    <row r="73" spans="1:121" ht="16.5" thickBot="1">
      <c r="A73" s="79" t="s">
        <v>10</v>
      </c>
      <c r="B73" s="80"/>
      <c r="C73" s="81"/>
      <c r="D73" s="82">
        <f t="shared" ref="D73:O73" si="36">SUM(D5,D13,D21,D29,D34,D40,D45,D51,D54)</f>
        <v>536336000</v>
      </c>
      <c r="E73" s="82">
        <f t="shared" si="36"/>
        <v>402922000</v>
      </c>
      <c r="F73" s="82">
        <f t="shared" si="36"/>
        <v>34607000</v>
      </c>
      <c r="G73" s="82">
        <f t="shared" si="36"/>
        <v>398445000</v>
      </c>
      <c r="H73" s="82">
        <f t="shared" si="36"/>
        <v>0</v>
      </c>
      <c r="I73" s="82">
        <f t="shared" si="36"/>
        <v>337272000</v>
      </c>
      <c r="J73" s="82">
        <f t="shared" si="36"/>
        <v>120091000</v>
      </c>
      <c r="K73" s="82">
        <f t="shared" ref="K73" si="37">SUM(K5,K13,K21,K29,K34,K40,K45,K51,K54)</f>
        <v>1342214000</v>
      </c>
      <c r="L73" s="82">
        <f t="shared" ref="L73:N73" si="38">SUM(L5,L13,L21,L29,L34,L40,L45,L51,L54)</f>
        <v>0</v>
      </c>
      <c r="M73" s="82">
        <f t="shared" si="36"/>
        <v>116779000</v>
      </c>
      <c r="N73" s="82">
        <f t="shared" si="38"/>
        <v>0</v>
      </c>
      <c r="O73" s="82">
        <f t="shared" si="36"/>
        <v>0</v>
      </c>
      <c r="P73" s="82">
        <f>SUM(D73:O73)</f>
        <v>3288666000</v>
      </c>
      <c r="Q73" s="83">
        <f t="shared" si="34"/>
        <v>7222.1865968604779</v>
      </c>
      <c r="R73" s="61"/>
      <c r="S73" s="84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</row>
    <row r="74" spans="1:121">
      <c r="A74" s="85"/>
      <c r="B74" s="86"/>
      <c r="C74" s="86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8"/>
    </row>
    <row r="75" spans="1:121">
      <c r="A75" s="89"/>
      <c r="B75" s="90"/>
      <c r="C75" s="90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4" t="s">
        <v>193</v>
      </c>
      <c r="O75" s="94"/>
      <c r="P75" s="94"/>
      <c r="Q75" s="92">
        <v>455356</v>
      </c>
    </row>
    <row r="76" spans="1:121">
      <c r="A76" s="95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7"/>
    </row>
    <row r="77" spans="1:121" ht="15.75" customHeight="1" thickBot="1">
      <c r="A77" s="98" t="s">
        <v>96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100"/>
    </row>
  </sheetData>
  <mergeCells count="10">
    <mergeCell ref="N75:P75"/>
    <mergeCell ref="A76:Q76"/>
    <mergeCell ref="A77:Q7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8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184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185</v>
      </c>
      <c r="L4" s="34" t="s">
        <v>3</v>
      </c>
      <c r="M4" s="34" t="s">
        <v>4</v>
      </c>
      <c r="N4" s="34" t="s">
        <v>194</v>
      </c>
      <c r="O4" s="34" t="s">
        <v>5</v>
      </c>
      <c r="P4" s="34" t="s">
        <v>186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80558000</v>
      </c>
      <c r="E5" s="26">
        <f t="shared" si="0"/>
        <v>67500000</v>
      </c>
      <c r="F5" s="26">
        <f t="shared" si="0"/>
        <v>26466000</v>
      </c>
      <c r="G5" s="26">
        <f t="shared" si="0"/>
        <v>807000</v>
      </c>
      <c r="H5" s="26">
        <f t="shared" si="0"/>
        <v>0</v>
      </c>
      <c r="I5" s="26">
        <f t="shared" si="0"/>
        <v>0</v>
      </c>
      <c r="J5" s="26">
        <f t="shared" si="0"/>
        <v>118140000</v>
      </c>
      <c r="K5" s="26">
        <f t="shared" ref="K5" si="1">SUM(K6:K12)</f>
        <v>0</v>
      </c>
      <c r="L5" s="26">
        <f t="shared" ref="L5:N5" si="2">SUM(L6:L12)</f>
        <v>0</v>
      </c>
      <c r="M5" s="26">
        <f t="shared" si="0"/>
        <v>0</v>
      </c>
      <c r="N5" s="26">
        <f t="shared" si="2"/>
        <v>0</v>
      </c>
      <c r="O5" s="26">
        <f t="shared" si="0"/>
        <v>0</v>
      </c>
      <c r="P5" s="27">
        <f>SUM(D5:O5)</f>
        <v>293471000</v>
      </c>
      <c r="Q5" s="32">
        <f t="shared" ref="Q5:Q36" si="3">(P5/Q$78)</f>
        <v>667.63807937829586</v>
      </c>
      <c r="R5" s="6"/>
    </row>
    <row r="6" spans="1:135">
      <c r="A6" s="12"/>
      <c r="B6" s="44">
        <v>511</v>
      </c>
      <c r="C6" s="20" t="s">
        <v>20</v>
      </c>
      <c r="D6" s="46">
        <v>2173000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1447000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3620000</v>
      </c>
      <c r="Q6" s="47">
        <f t="shared" si="3"/>
        <v>8.2353958222428485</v>
      </c>
      <c r="R6" s="9"/>
    </row>
    <row r="7" spans="1:135">
      <c r="A7" s="12"/>
      <c r="B7" s="44">
        <v>512</v>
      </c>
      <c r="C7" s="20" t="s">
        <v>21</v>
      </c>
      <c r="D7" s="46">
        <v>1613000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4">SUM(D7:O7)</f>
        <v>1613000</v>
      </c>
      <c r="Q7" s="47">
        <f t="shared" si="3"/>
        <v>3.669528580463457</v>
      </c>
      <c r="R7" s="9"/>
    </row>
    <row r="8" spans="1:135">
      <c r="A8" s="12"/>
      <c r="B8" s="44">
        <v>513</v>
      </c>
      <c r="C8" s="20" t="s">
        <v>22</v>
      </c>
      <c r="D8" s="46">
        <v>42003000</v>
      </c>
      <c r="E8" s="46">
        <v>1000</v>
      </c>
      <c r="F8" s="46">
        <v>0</v>
      </c>
      <c r="G8" s="46">
        <v>100000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42104000</v>
      </c>
      <c r="Q8" s="47">
        <f t="shared" si="3"/>
        <v>95.785388314837817</v>
      </c>
      <c r="R8" s="9"/>
    </row>
    <row r="9" spans="1:135">
      <c r="A9" s="12"/>
      <c r="B9" s="44">
        <v>514</v>
      </c>
      <c r="C9" s="20" t="s">
        <v>23</v>
      </c>
      <c r="D9" s="46">
        <v>3296000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3296000</v>
      </c>
      <c r="Q9" s="47">
        <f t="shared" si="3"/>
        <v>7.4983051464398978</v>
      </c>
      <c r="R9" s="9"/>
    </row>
    <row r="10" spans="1:135">
      <c r="A10" s="12"/>
      <c r="B10" s="44">
        <v>515</v>
      </c>
      <c r="C10" s="20" t="s">
        <v>24</v>
      </c>
      <c r="D10" s="46">
        <v>0</v>
      </c>
      <c r="E10" s="46">
        <v>5494000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5494000</v>
      </c>
      <c r="Q10" s="47">
        <f t="shared" si="3"/>
        <v>12.498691891547573</v>
      </c>
      <c r="R10" s="9"/>
    </row>
    <row r="11" spans="1:135">
      <c r="A11" s="12"/>
      <c r="B11" s="44">
        <v>517</v>
      </c>
      <c r="C11" s="20" t="s">
        <v>25</v>
      </c>
      <c r="D11" s="46">
        <v>895000</v>
      </c>
      <c r="E11" s="46">
        <v>219000</v>
      </c>
      <c r="F11" s="46">
        <v>26466000</v>
      </c>
      <c r="G11" s="46">
        <v>218000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27798000</v>
      </c>
      <c r="Q11" s="47">
        <f t="shared" si="3"/>
        <v>63.23965001842727</v>
      </c>
      <c r="R11" s="9"/>
    </row>
    <row r="12" spans="1:135">
      <c r="A12" s="12"/>
      <c r="B12" s="44">
        <v>519</v>
      </c>
      <c r="C12" s="20" t="s">
        <v>26</v>
      </c>
      <c r="D12" s="46">
        <v>30578000</v>
      </c>
      <c r="E12" s="46">
        <v>61786000</v>
      </c>
      <c r="F12" s="46">
        <v>0</v>
      </c>
      <c r="G12" s="46">
        <v>489000</v>
      </c>
      <c r="H12" s="46">
        <v>0</v>
      </c>
      <c r="I12" s="46">
        <v>0</v>
      </c>
      <c r="J12" s="46">
        <v>116693000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4"/>
        <v>209546000</v>
      </c>
      <c r="Q12" s="47">
        <f t="shared" si="3"/>
        <v>476.711119604337</v>
      </c>
      <c r="R12" s="9"/>
    </row>
    <row r="13" spans="1:135" ht="15.75">
      <c r="A13" s="28" t="s">
        <v>27</v>
      </c>
      <c r="B13" s="29"/>
      <c r="C13" s="30"/>
      <c r="D13" s="31">
        <f t="shared" ref="D13:O13" si="5">SUM(D14:D20)</f>
        <v>200624000</v>
      </c>
      <c r="E13" s="31">
        <f t="shared" si="5"/>
        <v>26195000</v>
      </c>
      <c r="F13" s="31">
        <f t="shared" si="5"/>
        <v>0</v>
      </c>
      <c r="G13" s="31">
        <f t="shared" si="5"/>
        <v>11847000</v>
      </c>
      <c r="H13" s="31">
        <f t="shared" si="5"/>
        <v>0</v>
      </c>
      <c r="I13" s="31">
        <f t="shared" si="5"/>
        <v>0</v>
      </c>
      <c r="J13" s="31">
        <f t="shared" si="5"/>
        <v>0</v>
      </c>
      <c r="K13" s="31">
        <f t="shared" ref="K13" si="6">SUM(K14:K20)</f>
        <v>0</v>
      </c>
      <c r="L13" s="31">
        <f t="shared" ref="L13:N13" si="7">SUM(L14:L20)</f>
        <v>0</v>
      </c>
      <c r="M13" s="31">
        <f t="shared" si="5"/>
        <v>0</v>
      </c>
      <c r="N13" s="31">
        <f t="shared" si="7"/>
        <v>0</v>
      </c>
      <c r="O13" s="31">
        <f t="shared" si="5"/>
        <v>0</v>
      </c>
      <c r="P13" s="42">
        <f>SUM(D13:O13)</f>
        <v>238666000</v>
      </c>
      <c r="Q13" s="43">
        <f t="shared" si="3"/>
        <v>542.95828157773803</v>
      </c>
      <c r="R13" s="10"/>
    </row>
    <row r="14" spans="1:135">
      <c r="A14" s="12"/>
      <c r="B14" s="44">
        <v>521</v>
      </c>
      <c r="C14" s="20" t="s">
        <v>28</v>
      </c>
      <c r="D14" s="46">
        <v>139702000</v>
      </c>
      <c r="E14" s="46">
        <v>1273000</v>
      </c>
      <c r="F14" s="46">
        <v>0</v>
      </c>
      <c r="G14" s="46">
        <v>3912000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144887000</v>
      </c>
      <c r="Q14" s="47">
        <f t="shared" si="3"/>
        <v>329.61375538599435</v>
      </c>
      <c r="R14" s="9"/>
    </row>
    <row r="15" spans="1:135">
      <c r="A15" s="12"/>
      <c r="B15" s="44">
        <v>523</v>
      </c>
      <c r="C15" s="20" t="s">
        <v>29</v>
      </c>
      <c r="D15" s="46">
        <v>40854000</v>
      </c>
      <c r="E15" s="46">
        <v>-1000</v>
      </c>
      <c r="F15" s="46">
        <v>0</v>
      </c>
      <c r="G15" s="46">
        <v>4144000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0" si="8">SUM(D15:O15)</f>
        <v>44997000</v>
      </c>
      <c r="Q15" s="47">
        <f t="shared" si="3"/>
        <v>102.36688005896725</v>
      </c>
      <c r="R15" s="9"/>
    </row>
    <row r="16" spans="1:135">
      <c r="A16" s="12"/>
      <c r="B16" s="44">
        <v>524</v>
      </c>
      <c r="C16" s="20" t="s">
        <v>30</v>
      </c>
      <c r="D16" s="46">
        <v>0</v>
      </c>
      <c r="E16" s="46">
        <v>19035000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8"/>
        <v>19035000</v>
      </c>
      <c r="Q16" s="47">
        <f t="shared" si="3"/>
        <v>43.304077203423375</v>
      </c>
      <c r="R16" s="9"/>
    </row>
    <row r="17" spans="1:18">
      <c r="A17" s="12"/>
      <c r="B17" s="44">
        <v>525</v>
      </c>
      <c r="C17" s="20" t="s">
        <v>31</v>
      </c>
      <c r="D17" s="46">
        <v>6341000</v>
      </c>
      <c r="E17" s="46">
        <v>5347000</v>
      </c>
      <c r="F17" s="46">
        <v>0</v>
      </c>
      <c r="G17" s="46">
        <v>188000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8"/>
        <v>11876000</v>
      </c>
      <c r="Q17" s="47">
        <f t="shared" si="3"/>
        <v>27.017558227888419</v>
      </c>
      <c r="R17" s="9"/>
    </row>
    <row r="18" spans="1:18">
      <c r="A18" s="12"/>
      <c r="B18" s="44">
        <v>526</v>
      </c>
      <c r="C18" s="20" t="s">
        <v>32</v>
      </c>
      <c r="D18" s="46">
        <v>10777000</v>
      </c>
      <c r="E18" s="46">
        <v>0</v>
      </c>
      <c r="F18" s="46">
        <v>0</v>
      </c>
      <c r="G18" s="46">
        <v>2763000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13540000</v>
      </c>
      <c r="Q18" s="47">
        <f t="shared" si="3"/>
        <v>30.80311034065419</v>
      </c>
      <c r="R18" s="9"/>
    </row>
    <row r="19" spans="1:18">
      <c r="A19" s="12"/>
      <c r="B19" s="44">
        <v>527</v>
      </c>
      <c r="C19" s="20" t="s">
        <v>33</v>
      </c>
      <c r="D19" s="46">
        <v>2172000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2172000</v>
      </c>
      <c r="Q19" s="47">
        <f t="shared" si="3"/>
        <v>4.9412374933457093</v>
      </c>
      <c r="R19" s="9"/>
    </row>
    <row r="20" spans="1:18">
      <c r="A20" s="12"/>
      <c r="B20" s="44">
        <v>529</v>
      </c>
      <c r="C20" s="20" t="s">
        <v>34</v>
      </c>
      <c r="D20" s="46">
        <v>778000</v>
      </c>
      <c r="E20" s="46">
        <v>541000</v>
      </c>
      <c r="F20" s="46">
        <v>0</v>
      </c>
      <c r="G20" s="46">
        <v>840000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2159000</v>
      </c>
      <c r="Q20" s="47">
        <f t="shared" si="3"/>
        <v>4.9116628674647265</v>
      </c>
      <c r="R20" s="9"/>
    </row>
    <row r="21" spans="1:18" ht="15.75">
      <c r="A21" s="28" t="s">
        <v>35</v>
      </c>
      <c r="B21" s="29"/>
      <c r="C21" s="30"/>
      <c r="D21" s="31">
        <f t="shared" ref="D21:O21" si="9">SUM(D22:D28)</f>
        <v>678000</v>
      </c>
      <c r="E21" s="31">
        <f t="shared" si="9"/>
        <v>6043000</v>
      </c>
      <c r="F21" s="31">
        <f t="shared" si="9"/>
        <v>0</v>
      </c>
      <c r="G21" s="31">
        <f t="shared" si="9"/>
        <v>25718000</v>
      </c>
      <c r="H21" s="31">
        <f t="shared" si="9"/>
        <v>0</v>
      </c>
      <c r="I21" s="31">
        <f t="shared" si="9"/>
        <v>248444000</v>
      </c>
      <c r="J21" s="31">
        <f t="shared" si="9"/>
        <v>0</v>
      </c>
      <c r="K21" s="31">
        <f t="shared" ref="K21" si="10">SUM(K22:K28)</f>
        <v>0</v>
      </c>
      <c r="L21" s="31">
        <f t="shared" ref="L21:N21" si="11">SUM(L22:L28)</f>
        <v>0</v>
      </c>
      <c r="M21" s="31">
        <f t="shared" si="9"/>
        <v>0</v>
      </c>
      <c r="N21" s="31">
        <f t="shared" si="11"/>
        <v>0</v>
      </c>
      <c r="O21" s="31">
        <f t="shared" si="9"/>
        <v>0</v>
      </c>
      <c r="P21" s="42">
        <f>SUM(D21:O21)</f>
        <v>280883000</v>
      </c>
      <c r="Q21" s="43">
        <f t="shared" si="3"/>
        <v>639.00074164061823</v>
      </c>
      <c r="R21" s="10"/>
    </row>
    <row r="22" spans="1:18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29537000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51" si="12">SUM(D22:O22)</f>
        <v>29537000</v>
      </c>
      <c r="Q22" s="47">
        <f t="shared" si="3"/>
        <v>67.195824972814094</v>
      </c>
      <c r="R22" s="9"/>
    </row>
    <row r="23" spans="1:18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66192000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2"/>
        <v>66192000</v>
      </c>
      <c r="Q23" s="47">
        <f t="shared" si="3"/>
        <v>150.58489510107697</v>
      </c>
      <c r="R23" s="9"/>
    </row>
    <row r="24" spans="1:18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15801000</v>
      </c>
      <c r="H24" s="46">
        <v>0</v>
      </c>
      <c r="I24" s="46">
        <v>47769000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2"/>
        <v>63570000</v>
      </c>
      <c r="Q24" s="47">
        <f t="shared" si="3"/>
        <v>144.61992055800494</v>
      </c>
      <c r="R24" s="9"/>
    </row>
    <row r="25" spans="1:18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92829000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2"/>
        <v>92829000</v>
      </c>
      <c r="Q25" s="47">
        <f t="shared" si="3"/>
        <v>211.18330353121033</v>
      </c>
      <c r="R25" s="9"/>
    </row>
    <row r="26" spans="1:18">
      <c r="A26" s="12"/>
      <c r="B26" s="44">
        <v>537</v>
      </c>
      <c r="C26" s="20" t="s">
        <v>40</v>
      </c>
      <c r="D26" s="46">
        <v>625000</v>
      </c>
      <c r="E26" s="46">
        <v>3875000</v>
      </c>
      <c r="F26" s="46">
        <v>0</v>
      </c>
      <c r="G26" s="46">
        <v>13000</v>
      </c>
      <c r="H26" s="46">
        <v>0</v>
      </c>
      <c r="I26" s="46">
        <v>85000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2"/>
        <v>4598000</v>
      </c>
      <c r="Q26" s="47">
        <f t="shared" si="3"/>
        <v>10.460317676981386</v>
      </c>
      <c r="R26" s="9"/>
    </row>
    <row r="27" spans="1:18">
      <c r="A27" s="12"/>
      <c r="B27" s="44">
        <v>538</v>
      </c>
      <c r="C27" s="20" t="s">
        <v>41</v>
      </c>
      <c r="D27" s="46">
        <v>0</v>
      </c>
      <c r="E27" s="46">
        <v>0</v>
      </c>
      <c r="F27" s="46">
        <v>0</v>
      </c>
      <c r="G27" s="46">
        <v>5102000</v>
      </c>
      <c r="H27" s="46">
        <v>0</v>
      </c>
      <c r="I27" s="46">
        <v>11293000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2"/>
        <v>16395000</v>
      </c>
      <c r="Q27" s="47">
        <f t="shared" si="3"/>
        <v>37.298153178362291</v>
      </c>
      <c r="R27" s="9"/>
    </row>
    <row r="28" spans="1:18">
      <c r="A28" s="12"/>
      <c r="B28" s="44">
        <v>539</v>
      </c>
      <c r="C28" s="20" t="s">
        <v>42</v>
      </c>
      <c r="D28" s="46">
        <v>53000</v>
      </c>
      <c r="E28" s="46">
        <v>2168000</v>
      </c>
      <c r="F28" s="46">
        <v>0</v>
      </c>
      <c r="G28" s="46">
        <v>4802000</v>
      </c>
      <c r="H28" s="46">
        <v>0</v>
      </c>
      <c r="I28" s="46">
        <v>739000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2"/>
        <v>7762000</v>
      </c>
      <c r="Q28" s="47">
        <f t="shared" si="3"/>
        <v>17.658326622168229</v>
      </c>
      <c r="R28" s="9"/>
    </row>
    <row r="29" spans="1:18" ht="15.75">
      <c r="A29" s="28" t="s">
        <v>43</v>
      </c>
      <c r="B29" s="29"/>
      <c r="C29" s="30"/>
      <c r="D29" s="31">
        <f t="shared" ref="D29:O29" si="13">SUM(D30:D33)</f>
        <v>0</v>
      </c>
      <c r="E29" s="31">
        <f t="shared" si="13"/>
        <v>43795000</v>
      </c>
      <c r="F29" s="31">
        <f t="shared" si="13"/>
        <v>0</v>
      </c>
      <c r="G29" s="31">
        <f t="shared" si="13"/>
        <v>113412000</v>
      </c>
      <c r="H29" s="31">
        <f t="shared" si="13"/>
        <v>0</v>
      </c>
      <c r="I29" s="31">
        <f t="shared" si="13"/>
        <v>46703000</v>
      </c>
      <c r="J29" s="31">
        <f t="shared" si="13"/>
        <v>0</v>
      </c>
      <c r="K29" s="31">
        <f t="shared" ref="K29" si="14">SUM(K30:K33)</f>
        <v>0</v>
      </c>
      <c r="L29" s="31">
        <f t="shared" ref="L29:N29" si="15">SUM(L30:L33)</f>
        <v>0</v>
      </c>
      <c r="M29" s="31">
        <f t="shared" si="13"/>
        <v>0</v>
      </c>
      <c r="N29" s="31">
        <f t="shared" si="15"/>
        <v>0</v>
      </c>
      <c r="O29" s="31">
        <f t="shared" si="13"/>
        <v>0</v>
      </c>
      <c r="P29" s="31">
        <f t="shared" si="12"/>
        <v>203910000</v>
      </c>
      <c r="Q29" s="43">
        <f t="shared" si="3"/>
        <v>463.88938179932023</v>
      </c>
      <c r="R29" s="10"/>
    </row>
    <row r="30" spans="1:18">
      <c r="A30" s="12"/>
      <c r="B30" s="44">
        <v>541</v>
      </c>
      <c r="C30" s="20" t="s">
        <v>44</v>
      </c>
      <c r="D30" s="46">
        <v>0</v>
      </c>
      <c r="E30" s="46">
        <v>42999000</v>
      </c>
      <c r="F30" s="46">
        <v>0</v>
      </c>
      <c r="G30" s="46">
        <v>113412000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2"/>
        <v>156411000</v>
      </c>
      <c r="Q30" s="47">
        <f t="shared" si="3"/>
        <v>355.83052374387466</v>
      </c>
      <c r="R30" s="9"/>
    </row>
    <row r="31" spans="1:18">
      <c r="A31" s="12"/>
      <c r="B31" s="44">
        <v>543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24132000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2"/>
        <v>24132000</v>
      </c>
      <c r="Q31" s="47">
        <f t="shared" si="3"/>
        <v>54.899605519990175</v>
      </c>
      <c r="R31" s="9"/>
    </row>
    <row r="32" spans="1:18">
      <c r="A32" s="12"/>
      <c r="B32" s="44">
        <v>544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22571000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2"/>
        <v>22571000</v>
      </c>
      <c r="Q32" s="47">
        <f t="shared" si="3"/>
        <v>51.348375443050642</v>
      </c>
      <c r="R32" s="9"/>
    </row>
    <row r="33" spans="1:18">
      <c r="A33" s="12"/>
      <c r="B33" s="44">
        <v>549</v>
      </c>
      <c r="C33" s="20" t="s">
        <v>47</v>
      </c>
      <c r="D33" s="46">
        <v>0</v>
      </c>
      <c r="E33" s="46">
        <v>796000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2"/>
        <v>796000</v>
      </c>
      <c r="Q33" s="47">
        <f t="shared" si="3"/>
        <v>1.810877092404781</v>
      </c>
      <c r="R33" s="9"/>
    </row>
    <row r="34" spans="1:18" ht="15.75">
      <c r="A34" s="28" t="s">
        <v>48</v>
      </c>
      <c r="B34" s="29"/>
      <c r="C34" s="30"/>
      <c r="D34" s="31">
        <f>SUM(D35:D39)</f>
        <v>7436000</v>
      </c>
      <c r="E34" s="31">
        <f t="shared" ref="E34:O34" si="16">SUM(E35:E39)</f>
        <v>30031000</v>
      </c>
      <c r="F34" s="31">
        <f t="shared" si="16"/>
        <v>0</v>
      </c>
      <c r="G34" s="31">
        <f t="shared" si="16"/>
        <v>180000</v>
      </c>
      <c r="H34" s="31">
        <f t="shared" si="16"/>
        <v>0</v>
      </c>
      <c r="I34" s="31">
        <f t="shared" si="16"/>
        <v>0</v>
      </c>
      <c r="J34" s="31">
        <f t="shared" si="16"/>
        <v>0</v>
      </c>
      <c r="K34" s="31">
        <f t="shared" ref="K34" si="17">SUM(K35:K39)</f>
        <v>0</v>
      </c>
      <c r="L34" s="31">
        <f t="shared" ref="L34:N34" si="18">SUM(L35:L39)</f>
        <v>0</v>
      </c>
      <c r="M34" s="31">
        <f>SUM(M35:M39)</f>
        <v>0</v>
      </c>
      <c r="N34" s="31">
        <f t="shared" si="18"/>
        <v>0</v>
      </c>
      <c r="O34" s="31">
        <f t="shared" si="16"/>
        <v>0</v>
      </c>
      <c r="P34" s="31">
        <f t="shared" si="12"/>
        <v>37647000</v>
      </c>
      <c r="Q34" s="43">
        <f t="shared" si="3"/>
        <v>85.645841580104005</v>
      </c>
      <c r="R34" s="10"/>
    </row>
    <row r="35" spans="1:18">
      <c r="A35" s="13"/>
      <c r="B35" s="45">
        <v>551</v>
      </c>
      <c r="C35" s="21" t="s">
        <v>49</v>
      </c>
      <c r="D35" s="46">
        <v>0</v>
      </c>
      <c r="E35" s="46">
        <v>1515000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2"/>
        <v>1515000</v>
      </c>
      <c r="Q35" s="47">
        <f t="shared" si="3"/>
        <v>3.4465814007452806</v>
      </c>
      <c r="R35" s="9"/>
    </row>
    <row r="36" spans="1:18">
      <c r="A36" s="13"/>
      <c r="B36" s="45">
        <v>552</v>
      </c>
      <c r="C36" s="21" t="s">
        <v>50</v>
      </c>
      <c r="D36" s="46">
        <v>7296000</v>
      </c>
      <c r="E36" s="46">
        <v>12465000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2"/>
        <v>19761000</v>
      </c>
      <c r="Q36" s="47">
        <f t="shared" si="3"/>
        <v>44.955706310315172</v>
      </c>
      <c r="R36" s="9"/>
    </row>
    <row r="37" spans="1:18">
      <c r="A37" s="13"/>
      <c r="B37" s="45">
        <v>553</v>
      </c>
      <c r="C37" s="21" t="s">
        <v>51</v>
      </c>
      <c r="D37" s="46">
        <v>46000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2"/>
        <v>46000</v>
      </c>
      <c r="Q37" s="47">
        <f t="shared" ref="Q37:Q68" si="19">(P37/Q$78)</f>
        <v>0.10464867619424614</v>
      </c>
      <c r="R37" s="9"/>
    </row>
    <row r="38" spans="1:18">
      <c r="A38" s="13"/>
      <c r="B38" s="45">
        <v>554</v>
      </c>
      <c r="C38" s="21" t="s">
        <v>52</v>
      </c>
      <c r="D38" s="46">
        <v>94000</v>
      </c>
      <c r="E38" s="46">
        <v>5867000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2"/>
        <v>5961000</v>
      </c>
      <c r="Q38" s="47">
        <f t="shared" si="19"/>
        <v>13.561103452041332</v>
      </c>
      <c r="R38" s="9"/>
    </row>
    <row r="39" spans="1:18">
      <c r="A39" s="13"/>
      <c r="B39" s="45">
        <v>559</v>
      </c>
      <c r="C39" s="21" t="s">
        <v>53</v>
      </c>
      <c r="D39" s="46">
        <v>0</v>
      </c>
      <c r="E39" s="46">
        <v>10184000</v>
      </c>
      <c r="F39" s="46">
        <v>0</v>
      </c>
      <c r="G39" s="46">
        <v>180000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2"/>
        <v>10364000</v>
      </c>
      <c r="Q39" s="47">
        <f t="shared" si="19"/>
        <v>23.577801740807978</v>
      </c>
      <c r="R39" s="9"/>
    </row>
    <row r="40" spans="1:18" ht="15.75">
      <c r="A40" s="28" t="s">
        <v>54</v>
      </c>
      <c r="B40" s="29"/>
      <c r="C40" s="30"/>
      <c r="D40" s="31">
        <f t="shared" ref="D40:O40" si="20">SUM(D41:D45)</f>
        <v>21475000</v>
      </c>
      <c r="E40" s="31">
        <f t="shared" si="20"/>
        <v>17582000</v>
      </c>
      <c r="F40" s="31">
        <f t="shared" si="20"/>
        <v>0</v>
      </c>
      <c r="G40" s="31">
        <f t="shared" si="20"/>
        <v>730000</v>
      </c>
      <c r="H40" s="31">
        <f t="shared" si="20"/>
        <v>0</v>
      </c>
      <c r="I40" s="31">
        <f t="shared" si="20"/>
        <v>0</v>
      </c>
      <c r="J40" s="31">
        <f t="shared" si="20"/>
        <v>0</v>
      </c>
      <c r="K40" s="31">
        <f t="shared" ref="K40" si="21">SUM(K41:K45)</f>
        <v>0</v>
      </c>
      <c r="L40" s="31">
        <f t="shared" ref="L40:N40" si="22">SUM(L41:L45)</f>
        <v>0</v>
      </c>
      <c r="M40" s="31">
        <f t="shared" si="20"/>
        <v>0</v>
      </c>
      <c r="N40" s="31">
        <f t="shared" si="22"/>
        <v>0</v>
      </c>
      <c r="O40" s="31">
        <f t="shared" si="20"/>
        <v>0</v>
      </c>
      <c r="P40" s="31">
        <f t="shared" si="12"/>
        <v>39787000</v>
      </c>
      <c r="Q40" s="43">
        <f t="shared" si="19"/>
        <v>90.514279994358077</v>
      </c>
      <c r="R40" s="10"/>
    </row>
    <row r="41" spans="1:18">
      <c r="A41" s="12"/>
      <c r="B41" s="44">
        <v>562</v>
      </c>
      <c r="C41" s="20" t="s">
        <v>56</v>
      </c>
      <c r="D41" s="46">
        <v>14251000</v>
      </c>
      <c r="E41" s="46">
        <v>113000</v>
      </c>
      <c r="F41" s="46">
        <v>0</v>
      </c>
      <c r="G41" s="46">
        <v>685000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2"/>
        <v>15049000</v>
      </c>
      <c r="Q41" s="47">
        <f t="shared" si="19"/>
        <v>34.236041914069787</v>
      </c>
      <c r="R41" s="9"/>
    </row>
    <row r="42" spans="1:18">
      <c r="A42" s="12"/>
      <c r="B42" s="44">
        <v>563</v>
      </c>
      <c r="C42" s="20" t="s">
        <v>57</v>
      </c>
      <c r="D42" s="46">
        <v>2464000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2"/>
        <v>2464000</v>
      </c>
      <c r="Q42" s="47">
        <f t="shared" si="19"/>
        <v>5.6055290900570105</v>
      </c>
      <c r="R42" s="9"/>
    </row>
    <row r="43" spans="1:18">
      <c r="A43" s="12"/>
      <c r="B43" s="44">
        <v>564</v>
      </c>
      <c r="C43" s="20" t="s">
        <v>58</v>
      </c>
      <c r="D43" s="46">
        <v>383000</v>
      </c>
      <c r="E43" s="46">
        <v>427000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2"/>
        <v>810000</v>
      </c>
      <c r="Q43" s="47">
        <f t="shared" si="19"/>
        <v>1.8427266895073777</v>
      </c>
      <c r="R43" s="9"/>
    </row>
    <row r="44" spans="1:18">
      <c r="A44" s="12"/>
      <c r="B44" s="44">
        <v>565</v>
      </c>
      <c r="C44" s="20" t="s">
        <v>59</v>
      </c>
      <c r="D44" s="46">
        <v>88000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2"/>
        <v>88000</v>
      </c>
      <c r="Q44" s="47">
        <f t="shared" si="19"/>
        <v>0.2001974675020361</v>
      </c>
      <c r="R44" s="9"/>
    </row>
    <row r="45" spans="1:18">
      <c r="A45" s="12"/>
      <c r="B45" s="44">
        <v>569</v>
      </c>
      <c r="C45" s="20" t="s">
        <v>60</v>
      </c>
      <c r="D45" s="46">
        <v>4289000</v>
      </c>
      <c r="E45" s="46">
        <v>17042000</v>
      </c>
      <c r="F45" s="46">
        <v>0</v>
      </c>
      <c r="G45" s="46">
        <v>45000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2"/>
        <v>21376000</v>
      </c>
      <c r="Q45" s="47">
        <f t="shared" si="19"/>
        <v>48.629784833221862</v>
      </c>
      <c r="R45" s="9"/>
    </row>
    <row r="46" spans="1:18" ht="15.75">
      <c r="A46" s="28" t="s">
        <v>61</v>
      </c>
      <c r="B46" s="29"/>
      <c r="C46" s="30"/>
      <c r="D46" s="31">
        <f t="shared" ref="D46:O46" si="23">SUM(D47:D51)</f>
        <v>3157000</v>
      </c>
      <c r="E46" s="31">
        <f t="shared" si="23"/>
        <v>26972000</v>
      </c>
      <c r="F46" s="31">
        <f t="shared" si="23"/>
        <v>0</v>
      </c>
      <c r="G46" s="31">
        <f t="shared" si="23"/>
        <v>32236000</v>
      </c>
      <c r="H46" s="31">
        <f t="shared" si="23"/>
        <v>0</v>
      </c>
      <c r="I46" s="31">
        <f t="shared" si="23"/>
        <v>3258000</v>
      </c>
      <c r="J46" s="31">
        <f t="shared" si="23"/>
        <v>0</v>
      </c>
      <c r="K46" s="31">
        <f t="shared" ref="K46" si="24">SUM(K47:K51)</f>
        <v>0</v>
      </c>
      <c r="L46" s="31">
        <f t="shared" ref="L46:N46" si="25">SUM(L47:L51)</f>
        <v>0</v>
      </c>
      <c r="M46" s="31">
        <f t="shared" si="23"/>
        <v>0</v>
      </c>
      <c r="N46" s="31">
        <f t="shared" si="25"/>
        <v>0</v>
      </c>
      <c r="O46" s="31">
        <f t="shared" si="23"/>
        <v>0</v>
      </c>
      <c r="P46" s="31">
        <f>SUM(D46:O46)</f>
        <v>65623000</v>
      </c>
      <c r="Q46" s="43">
        <f t="shared" si="19"/>
        <v>149.29043647597857</v>
      </c>
      <c r="R46" s="9"/>
    </row>
    <row r="47" spans="1:18">
      <c r="A47" s="12"/>
      <c r="B47" s="44">
        <v>571</v>
      </c>
      <c r="C47" s="20" t="s">
        <v>62</v>
      </c>
      <c r="D47" s="46">
        <v>0</v>
      </c>
      <c r="E47" s="46">
        <v>10507000</v>
      </c>
      <c r="F47" s="46">
        <v>0</v>
      </c>
      <c r="G47" s="46">
        <v>7304000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2"/>
        <v>17811000</v>
      </c>
      <c r="Q47" s="47">
        <f t="shared" si="19"/>
        <v>40.519512428167786</v>
      </c>
      <c r="R47" s="9"/>
    </row>
    <row r="48" spans="1:18">
      <c r="A48" s="12"/>
      <c r="B48" s="44">
        <v>572</v>
      </c>
      <c r="C48" s="20" t="s">
        <v>63</v>
      </c>
      <c r="D48" s="46">
        <v>1800000</v>
      </c>
      <c r="E48" s="46">
        <v>14545000</v>
      </c>
      <c r="F48" s="46">
        <v>0</v>
      </c>
      <c r="G48" s="46">
        <v>22632000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2"/>
        <v>38977000</v>
      </c>
      <c r="Q48" s="47">
        <f t="shared" si="19"/>
        <v>88.67155330485069</v>
      </c>
      <c r="R48" s="9"/>
    </row>
    <row r="49" spans="1:18">
      <c r="A49" s="12"/>
      <c r="B49" s="44">
        <v>573</v>
      </c>
      <c r="C49" s="20" t="s">
        <v>64</v>
      </c>
      <c r="D49" s="46">
        <v>1276000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2"/>
        <v>1276000</v>
      </c>
      <c r="Q49" s="47">
        <f t="shared" si="19"/>
        <v>2.9028632787795234</v>
      </c>
      <c r="R49" s="9"/>
    </row>
    <row r="50" spans="1:18">
      <c r="A50" s="12"/>
      <c r="B50" s="44">
        <v>575</v>
      </c>
      <c r="C50" s="20" t="s">
        <v>65</v>
      </c>
      <c r="D50" s="46">
        <v>0</v>
      </c>
      <c r="E50" s="46">
        <v>1195000</v>
      </c>
      <c r="F50" s="46">
        <v>0</v>
      </c>
      <c r="G50" s="46">
        <v>2300000</v>
      </c>
      <c r="H50" s="46">
        <v>0</v>
      </c>
      <c r="I50" s="46">
        <v>3240000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12"/>
        <v>6735000</v>
      </c>
      <c r="Q50" s="47">
        <f t="shared" si="19"/>
        <v>15.321931177570603</v>
      </c>
      <c r="R50" s="9"/>
    </row>
    <row r="51" spans="1:18">
      <c r="A51" s="12"/>
      <c r="B51" s="44">
        <v>579</v>
      </c>
      <c r="C51" s="20" t="s">
        <v>66</v>
      </c>
      <c r="D51" s="46">
        <v>81000</v>
      </c>
      <c r="E51" s="46">
        <v>725000</v>
      </c>
      <c r="F51" s="46">
        <v>0</v>
      </c>
      <c r="G51" s="46">
        <v>0</v>
      </c>
      <c r="H51" s="46">
        <v>0</v>
      </c>
      <c r="I51" s="46">
        <v>18000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12"/>
        <v>824000</v>
      </c>
      <c r="Q51" s="47">
        <f t="shared" si="19"/>
        <v>1.8745762866099744</v>
      </c>
      <c r="R51" s="9"/>
    </row>
    <row r="52" spans="1:18" ht="15.75">
      <c r="A52" s="28" t="s">
        <v>87</v>
      </c>
      <c r="B52" s="29"/>
      <c r="C52" s="30"/>
      <c r="D52" s="31">
        <f t="shared" ref="D52:O52" si="26">SUM(D53:D55)</f>
        <v>61671000</v>
      </c>
      <c r="E52" s="31">
        <f t="shared" si="26"/>
        <v>188072000</v>
      </c>
      <c r="F52" s="31">
        <f t="shared" si="26"/>
        <v>0</v>
      </c>
      <c r="G52" s="31">
        <f t="shared" si="26"/>
        <v>8603000</v>
      </c>
      <c r="H52" s="31">
        <f t="shared" si="26"/>
        <v>0</v>
      </c>
      <c r="I52" s="31">
        <f t="shared" si="26"/>
        <v>17318000</v>
      </c>
      <c r="J52" s="31">
        <f t="shared" si="26"/>
        <v>1071000</v>
      </c>
      <c r="K52" s="31">
        <f t="shared" ref="K52" si="27">SUM(K53:K55)</f>
        <v>1169185000</v>
      </c>
      <c r="L52" s="31">
        <f t="shared" ref="L52:N52" si="28">SUM(L53:L55)</f>
        <v>0</v>
      </c>
      <c r="M52" s="31">
        <f t="shared" si="26"/>
        <v>103883000</v>
      </c>
      <c r="N52" s="31">
        <f t="shared" si="28"/>
        <v>0</v>
      </c>
      <c r="O52" s="31">
        <f t="shared" si="26"/>
        <v>0</v>
      </c>
      <c r="P52" s="31">
        <f>SUM(D52:O52)</f>
        <v>1549803000</v>
      </c>
      <c r="Q52" s="43">
        <f t="shared" si="19"/>
        <v>3525.7572241711141</v>
      </c>
      <c r="R52" s="9"/>
    </row>
    <row r="53" spans="1:18">
      <c r="A53" s="12"/>
      <c r="B53" s="44">
        <v>581</v>
      </c>
      <c r="C53" s="20" t="s">
        <v>187</v>
      </c>
      <c r="D53" s="46">
        <v>61671000</v>
      </c>
      <c r="E53" s="46">
        <v>186882000</v>
      </c>
      <c r="F53" s="46">
        <v>0</v>
      </c>
      <c r="G53" s="46">
        <v>8603000</v>
      </c>
      <c r="H53" s="46">
        <v>0</v>
      </c>
      <c r="I53" s="46">
        <v>17318000</v>
      </c>
      <c r="J53" s="46">
        <v>1071000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>SUM(D53:O53)</f>
        <v>275545000</v>
      </c>
      <c r="Q53" s="47">
        <f t="shared" si="19"/>
        <v>626.85694525964243</v>
      </c>
      <c r="R53" s="9"/>
    </row>
    <row r="54" spans="1:18">
      <c r="A54" s="12"/>
      <c r="B54" s="44">
        <v>587</v>
      </c>
      <c r="C54" s="20" t="s">
        <v>68</v>
      </c>
      <c r="D54" s="46">
        <v>0</v>
      </c>
      <c r="E54" s="46">
        <v>1190000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2" si="29">SUM(D54:O54)</f>
        <v>1190000</v>
      </c>
      <c r="Q54" s="47">
        <f t="shared" si="19"/>
        <v>2.7072157537207153</v>
      </c>
      <c r="R54" s="9"/>
    </row>
    <row r="55" spans="1:18">
      <c r="A55" s="12"/>
      <c r="B55" s="44">
        <v>590</v>
      </c>
      <c r="C55" s="20" t="s">
        <v>103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1169185000</v>
      </c>
      <c r="L55" s="46">
        <v>0</v>
      </c>
      <c r="M55" s="46">
        <v>103883000</v>
      </c>
      <c r="N55" s="46">
        <v>0</v>
      </c>
      <c r="O55" s="46">
        <v>0</v>
      </c>
      <c r="P55" s="46">
        <f t="shared" si="29"/>
        <v>1273068000</v>
      </c>
      <c r="Q55" s="47">
        <f t="shared" si="19"/>
        <v>2896.1930631577511</v>
      </c>
      <c r="R55" s="9"/>
    </row>
    <row r="56" spans="1:18" ht="15.75">
      <c r="A56" s="28" t="s">
        <v>69</v>
      </c>
      <c r="B56" s="29"/>
      <c r="C56" s="30"/>
      <c r="D56" s="31">
        <f t="shared" ref="D56:O56" si="30">SUM(D57:D75)</f>
        <v>5957000</v>
      </c>
      <c r="E56" s="31">
        <f t="shared" si="30"/>
        <v>2742000</v>
      </c>
      <c r="F56" s="31">
        <f t="shared" si="30"/>
        <v>0</v>
      </c>
      <c r="G56" s="31">
        <f t="shared" si="30"/>
        <v>0</v>
      </c>
      <c r="H56" s="31">
        <f t="shared" si="30"/>
        <v>0</v>
      </c>
      <c r="I56" s="31">
        <f t="shared" si="30"/>
        <v>0</v>
      </c>
      <c r="J56" s="31">
        <f t="shared" si="30"/>
        <v>0</v>
      </c>
      <c r="K56" s="31">
        <f t="shared" ref="K56" si="31">SUM(K57:K75)</f>
        <v>0</v>
      </c>
      <c r="L56" s="31">
        <f t="shared" ref="L56:N56" si="32">SUM(L57:L75)</f>
        <v>0</v>
      </c>
      <c r="M56" s="31">
        <f t="shared" si="30"/>
        <v>0</v>
      </c>
      <c r="N56" s="31">
        <f t="shared" si="32"/>
        <v>0</v>
      </c>
      <c r="O56" s="31">
        <f t="shared" si="30"/>
        <v>0</v>
      </c>
      <c r="P56" s="31">
        <f>SUM(D56:O56)</f>
        <v>8699000</v>
      </c>
      <c r="Q56" s="43">
        <f t="shared" si="19"/>
        <v>19.78997465682059</v>
      </c>
      <c r="R56" s="9"/>
    </row>
    <row r="57" spans="1:18">
      <c r="A57" s="12"/>
      <c r="B57" s="44">
        <v>601</v>
      </c>
      <c r="C57" s="20" t="s">
        <v>70</v>
      </c>
      <c r="D57" s="46">
        <v>344000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9"/>
        <v>344000</v>
      </c>
      <c r="Q57" s="47">
        <f t="shared" si="19"/>
        <v>0.78259010023523201</v>
      </c>
      <c r="R57" s="9"/>
    </row>
    <row r="58" spans="1:18">
      <c r="A58" s="12"/>
      <c r="B58" s="44">
        <v>602</v>
      </c>
      <c r="C58" s="20" t="s">
        <v>71</v>
      </c>
      <c r="D58" s="46">
        <v>333000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9"/>
        <v>333000</v>
      </c>
      <c r="Q58" s="47">
        <f t="shared" si="19"/>
        <v>0.75756541679747746</v>
      </c>
      <c r="R58" s="9"/>
    </row>
    <row r="59" spans="1:18">
      <c r="A59" s="12"/>
      <c r="B59" s="44">
        <v>603</v>
      </c>
      <c r="C59" s="20" t="s">
        <v>72</v>
      </c>
      <c r="D59" s="46">
        <v>232000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9"/>
        <v>232000</v>
      </c>
      <c r="Q59" s="47">
        <f t="shared" si="19"/>
        <v>0.52779332341445884</v>
      </c>
      <c r="R59" s="9"/>
    </row>
    <row r="60" spans="1:18">
      <c r="A60" s="12"/>
      <c r="B60" s="44">
        <v>604</v>
      </c>
      <c r="C60" s="20" t="s">
        <v>150</v>
      </c>
      <c r="D60" s="46">
        <v>30000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9"/>
        <v>30000</v>
      </c>
      <c r="Q60" s="47">
        <f t="shared" si="19"/>
        <v>6.8249136648421402E-2</v>
      </c>
      <c r="R60" s="9"/>
    </row>
    <row r="61" spans="1:18">
      <c r="A61" s="12"/>
      <c r="B61" s="44">
        <v>605</v>
      </c>
      <c r="C61" s="20" t="s">
        <v>73</v>
      </c>
      <c r="D61" s="46">
        <v>3000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9"/>
        <v>3000</v>
      </c>
      <c r="Q61" s="47">
        <f t="shared" si="19"/>
        <v>6.8249136648421398E-3</v>
      </c>
      <c r="R61" s="9"/>
    </row>
    <row r="62" spans="1:18">
      <c r="A62" s="12"/>
      <c r="B62" s="44">
        <v>608</v>
      </c>
      <c r="C62" s="20" t="s">
        <v>152</v>
      </c>
      <c r="D62" s="46">
        <v>0</v>
      </c>
      <c r="E62" s="46">
        <v>91000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9"/>
        <v>91000</v>
      </c>
      <c r="Q62" s="47">
        <f t="shared" si="19"/>
        <v>0.20702238116687824</v>
      </c>
      <c r="R62" s="9"/>
    </row>
    <row r="63" spans="1:18">
      <c r="A63" s="12"/>
      <c r="B63" s="44">
        <v>622</v>
      </c>
      <c r="C63" s="20" t="s">
        <v>74</v>
      </c>
      <c r="D63" s="46">
        <v>400000</v>
      </c>
      <c r="E63" s="46">
        <v>229000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ref="P63:P73" si="33">SUM(D63:O63)</f>
        <v>629000</v>
      </c>
      <c r="Q63" s="47">
        <f t="shared" si="19"/>
        <v>1.4309568983952352</v>
      </c>
      <c r="R63" s="9"/>
    </row>
    <row r="64" spans="1:18">
      <c r="A64" s="12"/>
      <c r="B64" s="44">
        <v>623</v>
      </c>
      <c r="C64" s="20" t="s">
        <v>75</v>
      </c>
      <c r="D64" s="46">
        <v>206000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3"/>
        <v>206000</v>
      </c>
      <c r="Q64" s="47">
        <f t="shared" si="19"/>
        <v>0.46864407165249361</v>
      </c>
      <c r="R64" s="9"/>
    </row>
    <row r="65" spans="1:121">
      <c r="A65" s="12"/>
      <c r="B65" s="44">
        <v>629</v>
      </c>
      <c r="C65" s="20" t="s">
        <v>76</v>
      </c>
      <c r="D65" s="46">
        <v>29000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3"/>
        <v>29000</v>
      </c>
      <c r="Q65" s="47">
        <f t="shared" si="19"/>
        <v>6.5974165426807355E-2</v>
      </c>
      <c r="R65" s="9"/>
    </row>
    <row r="66" spans="1:121">
      <c r="A66" s="12"/>
      <c r="B66" s="44">
        <v>654</v>
      </c>
      <c r="C66" s="20" t="s">
        <v>107</v>
      </c>
      <c r="D66" s="46">
        <v>277000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3"/>
        <v>277000</v>
      </c>
      <c r="Q66" s="47">
        <f t="shared" si="19"/>
        <v>0.63016702838709093</v>
      </c>
      <c r="R66" s="9"/>
    </row>
    <row r="67" spans="1:121">
      <c r="A67" s="12"/>
      <c r="B67" s="44">
        <v>683</v>
      </c>
      <c r="C67" s="20" t="s">
        <v>78</v>
      </c>
      <c r="D67" s="46">
        <v>9000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3"/>
        <v>9000</v>
      </c>
      <c r="Q67" s="47">
        <f t="shared" si="19"/>
        <v>2.0474740994526418E-2</v>
      </c>
      <c r="R67" s="9"/>
    </row>
    <row r="68" spans="1:121">
      <c r="A68" s="12"/>
      <c r="B68" s="44">
        <v>685</v>
      </c>
      <c r="C68" s="20" t="s">
        <v>79</v>
      </c>
      <c r="D68" s="46">
        <v>76000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3"/>
        <v>76000</v>
      </c>
      <c r="Q68" s="47">
        <f t="shared" si="19"/>
        <v>0.17289781284266753</v>
      </c>
      <c r="R68" s="9"/>
    </row>
    <row r="69" spans="1:121">
      <c r="A69" s="12"/>
      <c r="B69" s="44">
        <v>689</v>
      </c>
      <c r="C69" s="20" t="s">
        <v>169</v>
      </c>
      <c r="D69" s="46">
        <v>162000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3"/>
        <v>162000</v>
      </c>
      <c r="Q69" s="47">
        <f t="shared" ref="Q69:Q76" si="34">(P69/Q$78)</f>
        <v>0.36854533790147553</v>
      </c>
      <c r="R69" s="9"/>
    </row>
    <row r="70" spans="1:121">
      <c r="A70" s="12"/>
      <c r="B70" s="44">
        <v>711</v>
      </c>
      <c r="C70" s="20" t="s">
        <v>80</v>
      </c>
      <c r="D70" s="46">
        <v>15000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33"/>
        <v>15000</v>
      </c>
      <c r="Q70" s="47">
        <f t="shared" si="34"/>
        <v>3.4124568324210701E-2</v>
      </c>
      <c r="R70" s="9"/>
    </row>
    <row r="71" spans="1:121">
      <c r="A71" s="12"/>
      <c r="B71" s="44">
        <v>712</v>
      </c>
      <c r="C71" s="20" t="s">
        <v>81</v>
      </c>
      <c r="D71" s="46">
        <v>1519000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33"/>
        <v>1519000</v>
      </c>
      <c r="Q71" s="47">
        <f t="shared" si="34"/>
        <v>3.4556812856317367</v>
      </c>
      <c r="R71" s="9"/>
    </row>
    <row r="72" spans="1:121">
      <c r="A72" s="12"/>
      <c r="B72" s="44">
        <v>713</v>
      </c>
      <c r="C72" s="20" t="s">
        <v>82</v>
      </c>
      <c r="D72" s="46">
        <v>1817000</v>
      </c>
      <c r="E72" s="46">
        <v>2422000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33"/>
        <v>4239000</v>
      </c>
      <c r="Q72" s="47">
        <f t="shared" si="34"/>
        <v>9.6436030084219428</v>
      </c>
      <c r="R72" s="9"/>
    </row>
    <row r="73" spans="1:121">
      <c r="A73" s="12"/>
      <c r="B73" s="44">
        <v>714</v>
      </c>
      <c r="C73" s="20" t="s">
        <v>83</v>
      </c>
      <c r="D73" s="46">
        <v>120000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33"/>
        <v>120000</v>
      </c>
      <c r="Q73" s="47">
        <f t="shared" si="34"/>
        <v>0.27299654659368561</v>
      </c>
      <c r="R73" s="9"/>
    </row>
    <row r="74" spans="1:121">
      <c r="A74" s="12"/>
      <c r="B74" s="44">
        <v>733</v>
      </c>
      <c r="C74" s="20" t="s">
        <v>85</v>
      </c>
      <c r="D74" s="46">
        <v>316000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ref="P74:P75" si="35">SUM(D74:O74)</f>
        <v>316000</v>
      </c>
      <c r="Q74" s="47">
        <f t="shared" si="34"/>
        <v>0.71889090603003869</v>
      </c>
      <c r="R74" s="9"/>
    </row>
    <row r="75" spans="1:121" ht="15.75" thickBot="1">
      <c r="A75" s="12"/>
      <c r="B75" s="44">
        <v>752</v>
      </c>
      <c r="C75" s="20" t="s">
        <v>88</v>
      </c>
      <c r="D75" s="46">
        <v>69000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35"/>
        <v>69000</v>
      </c>
      <c r="Q75" s="47">
        <f t="shared" si="34"/>
        <v>0.1569730142913692</v>
      </c>
      <c r="R75" s="9"/>
    </row>
    <row r="76" spans="1:121" ht="16.5" thickBot="1">
      <c r="A76" s="14" t="s">
        <v>10</v>
      </c>
      <c r="B76" s="23"/>
      <c r="C76" s="22"/>
      <c r="D76" s="15">
        <f t="shared" ref="D76:O76" si="36">SUM(D5,D13,D21,D29,D34,D40,D46,D52,D56)</f>
        <v>381556000</v>
      </c>
      <c r="E76" s="15">
        <f t="shared" si="36"/>
        <v>408932000</v>
      </c>
      <c r="F76" s="15">
        <f t="shared" si="36"/>
        <v>26466000</v>
      </c>
      <c r="G76" s="15">
        <f t="shared" si="36"/>
        <v>193533000</v>
      </c>
      <c r="H76" s="15">
        <f t="shared" si="36"/>
        <v>0</v>
      </c>
      <c r="I76" s="15">
        <f t="shared" si="36"/>
        <v>315723000</v>
      </c>
      <c r="J76" s="15">
        <f t="shared" si="36"/>
        <v>119211000</v>
      </c>
      <c r="K76" s="15">
        <f t="shared" ref="K76" si="37">SUM(K5,K13,K21,K29,K34,K40,K46,K52,K56)</f>
        <v>1169185000</v>
      </c>
      <c r="L76" s="15">
        <f t="shared" ref="L76:N76" si="38">SUM(L5,L13,L21,L29,L34,L40,L46,L52,L56)</f>
        <v>0</v>
      </c>
      <c r="M76" s="15">
        <f t="shared" si="36"/>
        <v>103883000</v>
      </c>
      <c r="N76" s="15">
        <f t="shared" si="38"/>
        <v>0</v>
      </c>
      <c r="O76" s="15">
        <f t="shared" si="36"/>
        <v>0</v>
      </c>
      <c r="P76" s="15">
        <f>SUM(D76:O76)</f>
        <v>2718489000</v>
      </c>
      <c r="Q76" s="37">
        <f t="shared" si="34"/>
        <v>6184.4842412743483</v>
      </c>
      <c r="R76" s="6"/>
      <c r="S76" s="2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</row>
    <row r="77" spans="1:121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9"/>
    </row>
    <row r="78" spans="1:121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118" t="s">
        <v>191</v>
      </c>
      <c r="O78" s="118"/>
      <c r="P78" s="118"/>
      <c r="Q78" s="41">
        <v>439566</v>
      </c>
    </row>
    <row r="79" spans="1:121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7"/>
    </row>
    <row r="80" spans="1:121" ht="15.75" customHeight="1" thickBot="1">
      <c r="A80" s="120" t="s">
        <v>96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100"/>
    </row>
  </sheetData>
  <mergeCells count="10">
    <mergeCell ref="N78:P78"/>
    <mergeCell ref="A79:Q79"/>
    <mergeCell ref="A80:Q8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8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184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185</v>
      </c>
      <c r="L4" s="34" t="s">
        <v>3</v>
      </c>
      <c r="M4" s="34" t="s">
        <v>4</v>
      </c>
      <c r="N4" s="34" t="s">
        <v>194</v>
      </c>
      <c r="O4" s="34" t="s">
        <v>5</v>
      </c>
      <c r="P4" s="34" t="s">
        <v>186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74483000</v>
      </c>
      <c r="E5" s="26">
        <f t="shared" si="0"/>
        <v>12887000</v>
      </c>
      <c r="F5" s="26">
        <f t="shared" si="0"/>
        <v>12819000</v>
      </c>
      <c r="G5" s="26">
        <f t="shared" si="0"/>
        <v>4405000</v>
      </c>
      <c r="H5" s="26">
        <f t="shared" si="0"/>
        <v>0</v>
      </c>
      <c r="I5" s="26">
        <f t="shared" si="0"/>
        <v>0</v>
      </c>
      <c r="J5" s="26">
        <f t="shared" si="0"/>
        <v>106787000</v>
      </c>
      <c r="K5" s="26">
        <f t="shared" ref="K5" si="1">SUM(K6:K12)</f>
        <v>0</v>
      </c>
      <c r="L5" s="26">
        <f t="shared" ref="L5:N5" si="2">SUM(L6:L12)</f>
        <v>0</v>
      </c>
      <c r="M5" s="26">
        <f t="shared" si="0"/>
        <v>0</v>
      </c>
      <c r="N5" s="26">
        <f t="shared" si="2"/>
        <v>0</v>
      </c>
      <c r="O5" s="26">
        <f t="shared" si="0"/>
        <v>0</v>
      </c>
      <c r="P5" s="27">
        <f>SUM(D5:O5)</f>
        <v>211381000</v>
      </c>
      <c r="Q5" s="32">
        <f t="shared" ref="Q5:Q36" si="3">(P5/Q$79)</f>
        <v>501.17837294436754</v>
      </c>
      <c r="R5" s="6"/>
    </row>
    <row r="6" spans="1:135">
      <c r="A6" s="12"/>
      <c r="B6" s="44">
        <v>511</v>
      </c>
      <c r="C6" s="20" t="s">
        <v>20</v>
      </c>
      <c r="D6" s="46">
        <v>1922000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1559000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3481000</v>
      </c>
      <c r="Q6" s="47">
        <f t="shared" si="3"/>
        <v>8.2533525540107355</v>
      </c>
      <c r="R6" s="9"/>
    </row>
    <row r="7" spans="1:135">
      <c r="A7" s="12"/>
      <c r="B7" s="44">
        <v>512</v>
      </c>
      <c r="C7" s="20" t="s">
        <v>21</v>
      </c>
      <c r="D7" s="46">
        <v>3134000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4">SUM(D7:O7)</f>
        <v>3134000</v>
      </c>
      <c r="Q7" s="47">
        <f t="shared" si="3"/>
        <v>7.4306253675006166</v>
      </c>
      <c r="R7" s="9"/>
    </row>
    <row r="8" spans="1:135">
      <c r="A8" s="12"/>
      <c r="B8" s="44">
        <v>513</v>
      </c>
      <c r="C8" s="20" t="s">
        <v>22</v>
      </c>
      <c r="D8" s="46">
        <v>36228000</v>
      </c>
      <c r="E8" s="46">
        <v>1000</v>
      </c>
      <c r="F8" s="46">
        <v>0</v>
      </c>
      <c r="G8" s="46">
        <v>1322000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37551000</v>
      </c>
      <c r="Q8" s="47">
        <f t="shared" si="3"/>
        <v>89.032359022021581</v>
      </c>
      <c r="R8" s="9"/>
    </row>
    <row r="9" spans="1:135">
      <c r="A9" s="12"/>
      <c r="B9" s="44">
        <v>514</v>
      </c>
      <c r="C9" s="20" t="s">
        <v>23</v>
      </c>
      <c r="D9" s="46">
        <v>2957000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2957000</v>
      </c>
      <c r="Q9" s="47">
        <f t="shared" si="3"/>
        <v>7.0109633732288845</v>
      </c>
      <c r="R9" s="9"/>
    </row>
    <row r="10" spans="1:135">
      <c r="A10" s="12"/>
      <c r="B10" s="44">
        <v>515</v>
      </c>
      <c r="C10" s="20" t="s">
        <v>24</v>
      </c>
      <c r="D10" s="46">
        <v>0</v>
      </c>
      <c r="E10" s="46">
        <v>4917000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4917000</v>
      </c>
      <c r="Q10" s="47">
        <f t="shared" si="3"/>
        <v>11.65806794256558</v>
      </c>
      <c r="R10" s="9"/>
    </row>
    <row r="11" spans="1:135">
      <c r="A11" s="12"/>
      <c r="B11" s="44">
        <v>517</v>
      </c>
      <c r="C11" s="20" t="s">
        <v>25</v>
      </c>
      <c r="D11" s="46">
        <v>869000</v>
      </c>
      <c r="E11" s="46">
        <v>43000</v>
      </c>
      <c r="F11" s="46">
        <v>12819000</v>
      </c>
      <c r="G11" s="46">
        <v>45000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13776000</v>
      </c>
      <c r="Q11" s="47">
        <f t="shared" si="3"/>
        <v>32.662506401623638</v>
      </c>
      <c r="R11" s="9"/>
    </row>
    <row r="12" spans="1:135">
      <c r="A12" s="12"/>
      <c r="B12" s="44">
        <v>519</v>
      </c>
      <c r="C12" s="20" t="s">
        <v>26</v>
      </c>
      <c r="D12" s="46">
        <v>29373000</v>
      </c>
      <c r="E12" s="46">
        <v>7926000</v>
      </c>
      <c r="F12" s="46">
        <v>0</v>
      </c>
      <c r="G12" s="46">
        <v>3038000</v>
      </c>
      <c r="H12" s="46">
        <v>0</v>
      </c>
      <c r="I12" s="46">
        <v>0</v>
      </c>
      <c r="J12" s="46">
        <v>105228000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4"/>
        <v>145565000</v>
      </c>
      <c r="Q12" s="47">
        <f t="shared" si="3"/>
        <v>345.1304982834165</v>
      </c>
      <c r="R12" s="9"/>
    </row>
    <row r="13" spans="1:135" ht="15.75">
      <c r="A13" s="28" t="s">
        <v>27</v>
      </c>
      <c r="B13" s="29"/>
      <c r="C13" s="30"/>
      <c r="D13" s="31">
        <f t="shared" ref="D13:O13" si="5">SUM(D14:D20)</f>
        <v>208768000</v>
      </c>
      <c r="E13" s="31">
        <f t="shared" si="5"/>
        <v>23192000</v>
      </c>
      <c r="F13" s="31">
        <f t="shared" si="5"/>
        <v>0</v>
      </c>
      <c r="G13" s="31">
        <f t="shared" si="5"/>
        <v>6403000</v>
      </c>
      <c r="H13" s="31">
        <f t="shared" si="5"/>
        <v>0</v>
      </c>
      <c r="I13" s="31">
        <f t="shared" si="5"/>
        <v>0</v>
      </c>
      <c r="J13" s="31">
        <f t="shared" si="5"/>
        <v>0</v>
      </c>
      <c r="K13" s="31">
        <f t="shared" ref="K13" si="6">SUM(K14:K20)</f>
        <v>0</v>
      </c>
      <c r="L13" s="31">
        <f t="shared" ref="L13:N13" si="7">SUM(L14:L20)</f>
        <v>0</v>
      </c>
      <c r="M13" s="31">
        <f t="shared" si="5"/>
        <v>0</v>
      </c>
      <c r="N13" s="31">
        <f t="shared" si="7"/>
        <v>0</v>
      </c>
      <c r="O13" s="31">
        <f t="shared" si="5"/>
        <v>0</v>
      </c>
      <c r="P13" s="42">
        <f>SUM(D13:O13)</f>
        <v>238363000</v>
      </c>
      <c r="Q13" s="43">
        <f t="shared" si="3"/>
        <v>565.15193186775673</v>
      </c>
      <c r="R13" s="10"/>
    </row>
    <row r="14" spans="1:135">
      <c r="A14" s="12"/>
      <c r="B14" s="44">
        <v>521</v>
      </c>
      <c r="C14" s="20" t="s">
        <v>28</v>
      </c>
      <c r="D14" s="46">
        <v>131853000</v>
      </c>
      <c r="E14" s="46">
        <v>1437000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133290000</v>
      </c>
      <c r="Q14" s="47">
        <f t="shared" si="3"/>
        <v>316.02682043208591</v>
      </c>
      <c r="R14" s="9"/>
    </row>
    <row r="15" spans="1:135">
      <c r="A15" s="12"/>
      <c r="B15" s="44">
        <v>523</v>
      </c>
      <c r="C15" s="20" t="s">
        <v>29</v>
      </c>
      <c r="D15" s="46">
        <v>38904000</v>
      </c>
      <c r="E15" s="46">
        <v>101000</v>
      </c>
      <c r="F15" s="46">
        <v>0</v>
      </c>
      <c r="G15" s="46">
        <v>711000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0" si="8">SUM(D15:O15)</f>
        <v>39716000</v>
      </c>
      <c r="Q15" s="47">
        <f t="shared" si="3"/>
        <v>94.165512793763398</v>
      </c>
      <c r="R15" s="9"/>
    </row>
    <row r="16" spans="1:135">
      <c r="A16" s="12"/>
      <c r="B16" s="44">
        <v>524</v>
      </c>
      <c r="C16" s="20" t="s">
        <v>30</v>
      </c>
      <c r="D16" s="46">
        <v>0</v>
      </c>
      <c r="E16" s="46">
        <v>18227000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8"/>
        <v>18227000</v>
      </c>
      <c r="Q16" s="47">
        <f t="shared" si="3"/>
        <v>43.21570152311223</v>
      </c>
      <c r="R16" s="9"/>
    </row>
    <row r="17" spans="1:18">
      <c r="A17" s="12"/>
      <c r="B17" s="44">
        <v>525</v>
      </c>
      <c r="C17" s="20" t="s">
        <v>31</v>
      </c>
      <c r="D17" s="46">
        <v>3996000</v>
      </c>
      <c r="E17" s="46">
        <v>3178000</v>
      </c>
      <c r="F17" s="46">
        <v>0</v>
      </c>
      <c r="G17" s="46">
        <v>707000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8"/>
        <v>7881000</v>
      </c>
      <c r="Q17" s="47">
        <f t="shared" si="3"/>
        <v>18.685628117827811</v>
      </c>
      <c r="R17" s="9"/>
    </row>
    <row r="18" spans="1:18">
      <c r="A18" s="12"/>
      <c r="B18" s="44">
        <v>526</v>
      </c>
      <c r="C18" s="20" t="s">
        <v>32</v>
      </c>
      <c r="D18" s="46">
        <v>30902000</v>
      </c>
      <c r="E18" s="46">
        <v>33000</v>
      </c>
      <c r="F18" s="46">
        <v>0</v>
      </c>
      <c r="G18" s="46">
        <v>2566000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33501000</v>
      </c>
      <c r="Q18" s="47">
        <f t="shared" si="3"/>
        <v>79.429923559871781</v>
      </c>
      <c r="R18" s="9"/>
    </row>
    <row r="19" spans="1:18">
      <c r="A19" s="12"/>
      <c r="B19" s="44">
        <v>527</v>
      </c>
      <c r="C19" s="20" t="s">
        <v>33</v>
      </c>
      <c r="D19" s="46">
        <v>2075000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2075000</v>
      </c>
      <c r="Q19" s="47">
        <f t="shared" si="3"/>
        <v>4.9197663170273707</v>
      </c>
      <c r="R19" s="9"/>
    </row>
    <row r="20" spans="1:18">
      <c r="A20" s="12"/>
      <c r="B20" s="44">
        <v>529</v>
      </c>
      <c r="C20" s="20" t="s">
        <v>34</v>
      </c>
      <c r="D20" s="46">
        <v>1038000</v>
      </c>
      <c r="E20" s="46">
        <v>216000</v>
      </c>
      <c r="F20" s="46">
        <v>0</v>
      </c>
      <c r="G20" s="46">
        <v>2419000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3673000</v>
      </c>
      <c r="Q20" s="47">
        <f t="shared" si="3"/>
        <v>8.7085791240682084</v>
      </c>
      <c r="R20" s="9"/>
    </row>
    <row r="21" spans="1:18" ht="15.75">
      <c r="A21" s="28" t="s">
        <v>35</v>
      </c>
      <c r="B21" s="29"/>
      <c r="C21" s="30"/>
      <c r="D21" s="31">
        <f t="shared" ref="D21:O21" si="9">SUM(D22:D28)</f>
        <v>1721000</v>
      </c>
      <c r="E21" s="31">
        <f t="shared" si="9"/>
        <v>6918000</v>
      </c>
      <c r="F21" s="31">
        <f t="shared" si="9"/>
        <v>0</v>
      </c>
      <c r="G21" s="31">
        <f t="shared" si="9"/>
        <v>14363000</v>
      </c>
      <c r="H21" s="31">
        <f t="shared" si="9"/>
        <v>0</v>
      </c>
      <c r="I21" s="31">
        <f t="shared" si="9"/>
        <v>199370000</v>
      </c>
      <c r="J21" s="31">
        <f t="shared" si="9"/>
        <v>0</v>
      </c>
      <c r="K21" s="31">
        <f t="shared" ref="K21" si="10">SUM(K22:K28)</f>
        <v>0</v>
      </c>
      <c r="L21" s="31">
        <f t="shared" ref="L21:N21" si="11">SUM(L22:L28)</f>
        <v>0</v>
      </c>
      <c r="M21" s="31">
        <f t="shared" si="9"/>
        <v>0</v>
      </c>
      <c r="N21" s="31">
        <f t="shared" si="11"/>
        <v>0</v>
      </c>
      <c r="O21" s="31">
        <f t="shared" si="9"/>
        <v>0</v>
      </c>
      <c r="P21" s="42">
        <f>SUM(D21:O21)</f>
        <v>222372000</v>
      </c>
      <c r="Q21" s="43">
        <f t="shared" si="3"/>
        <v>527.23772310843879</v>
      </c>
      <c r="R21" s="10"/>
    </row>
    <row r="22" spans="1:18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25514000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51" si="12">SUM(D22:O22)</f>
        <v>25514000</v>
      </c>
      <c r="Q22" s="47">
        <f t="shared" si="3"/>
        <v>60.49297243982474</v>
      </c>
      <c r="R22" s="9"/>
    </row>
    <row r="23" spans="1:18">
      <c r="A23" s="12"/>
      <c r="B23" s="44">
        <v>534</v>
      </c>
      <c r="C23" s="20" t="s">
        <v>37</v>
      </c>
      <c r="D23" s="46">
        <v>0</v>
      </c>
      <c r="E23" s="46">
        <v>12000</v>
      </c>
      <c r="F23" s="46">
        <v>0</v>
      </c>
      <c r="G23" s="46">
        <v>0</v>
      </c>
      <c r="H23" s="46">
        <v>0</v>
      </c>
      <c r="I23" s="46">
        <v>45224000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2"/>
        <v>45236000</v>
      </c>
      <c r="Q23" s="47">
        <f t="shared" si="3"/>
        <v>107.25327668291573</v>
      </c>
      <c r="R23" s="9"/>
    </row>
    <row r="24" spans="1:18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3822000</v>
      </c>
      <c r="H24" s="46">
        <v>0</v>
      </c>
      <c r="I24" s="46">
        <v>44784000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2"/>
        <v>48606000</v>
      </c>
      <c r="Q24" s="47">
        <f t="shared" si="3"/>
        <v>115.24345137611199</v>
      </c>
      <c r="R24" s="9"/>
    </row>
    <row r="25" spans="1:18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74446000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2"/>
        <v>74446000</v>
      </c>
      <c r="Q25" s="47">
        <f t="shared" si="3"/>
        <v>176.5093605963468</v>
      </c>
      <c r="R25" s="9"/>
    </row>
    <row r="26" spans="1:18">
      <c r="A26" s="12"/>
      <c r="B26" s="44">
        <v>537</v>
      </c>
      <c r="C26" s="20" t="s">
        <v>40</v>
      </c>
      <c r="D26" s="46">
        <v>1668000</v>
      </c>
      <c r="E26" s="46">
        <v>4158000</v>
      </c>
      <c r="F26" s="46">
        <v>0</v>
      </c>
      <c r="G26" s="46">
        <v>75000</v>
      </c>
      <c r="H26" s="46">
        <v>0</v>
      </c>
      <c r="I26" s="46">
        <v>197000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2"/>
        <v>6098000</v>
      </c>
      <c r="Q26" s="47">
        <f t="shared" si="3"/>
        <v>14.458185542762847</v>
      </c>
      <c r="R26" s="9"/>
    </row>
    <row r="27" spans="1:18">
      <c r="A27" s="12"/>
      <c r="B27" s="44">
        <v>538</v>
      </c>
      <c r="C27" s="20" t="s">
        <v>41</v>
      </c>
      <c r="D27" s="46">
        <v>0</v>
      </c>
      <c r="E27" s="46">
        <v>0</v>
      </c>
      <c r="F27" s="46">
        <v>0</v>
      </c>
      <c r="G27" s="46">
        <v>1169000</v>
      </c>
      <c r="H27" s="46">
        <v>0</v>
      </c>
      <c r="I27" s="46">
        <v>8421000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2"/>
        <v>9590000</v>
      </c>
      <c r="Q27" s="47">
        <f t="shared" si="3"/>
        <v>22.737618785683125</v>
      </c>
      <c r="R27" s="9"/>
    </row>
    <row r="28" spans="1:18">
      <c r="A28" s="12"/>
      <c r="B28" s="44">
        <v>539</v>
      </c>
      <c r="C28" s="20" t="s">
        <v>42</v>
      </c>
      <c r="D28" s="46">
        <v>53000</v>
      </c>
      <c r="E28" s="46">
        <v>2748000</v>
      </c>
      <c r="F28" s="46">
        <v>0</v>
      </c>
      <c r="G28" s="46">
        <v>9297000</v>
      </c>
      <c r="H28" s="46">
        <v>0</v>
      </c>
      <c r="I28" s="46">
        <v>784000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2"/>
        <v>12882000</v>
      </c>
      <c r="Q28" s="47">
        <f t="shared" si="3"/>
        <v>30.542857684793535</v>
      </c>
      <c r="R28" s="9"/>
    </row>
    <row r="29" spans="1:18" ht="15.75">
      <c r="A29" s="28" t="s">
        <v>43</v>
      </c>
      <c r="B29" s="29"/>
      <c r="C29" s="30"/>
      <c r="D29" s="31">
        <f t="shared" ref="D29:O29" si="13">SUM(D30:D33)</f>
        <v>0</v>
      </c>
      <c r="E29" s="31">
        <f t="shared" si="13"/>
        <v>38830000</v>
      </c>
      <c r="F29" s="31">
        <f t="shared" si="13"/>
        <v>0</v>
      </c>
      <c r="G29" s="31">
        <f t="shared" si="13"/>
        <v>65967000</v>
      </c>
      <c r="H29" s="31">
        <f t="shared" si="13"/>
        <v>0</v>
      </c>
      <c r="I29" s="31">
        <f t="shared" si="13"/>
        <v>40790000</v>
      </c>
      <c r="J29" s="31">
        <f t="shared" si="13"/>
        <v>0</v>
      </c>
      <c r="K29" s="31">
        <f t="shared" ref="K29" si="14">SUM(K30:K33)</f>
        <v>0</v>
      </c>
      <c r="L29" s="31">
        <f t="shared" ref="L29:N29" si="15">SUM(L30:L33)</f>
        <v>0</v>
      </c>
      <c r="M29" s="31">
        <f t="shared" si="13"/>
        <v>0</v>
      </c>
      <c r="N29" s="31">
        <f t="shared" si="15"/>
        <v>0</v>
      </c>
      <c r="O29" s="31">
        <f t="shared" si="13"/>
        <v>0</v>
      </c>
      <c r="P29" s="31">
        <f t="shared" si="12"/>
        <v>145587000</v>
      </c>
      <c r="Q29" s="43">
        <f t="shared" si="3"/>
        <v>345.18265966123556</v>
      </c>
      <c r="R29" s="10"/>
    </row>
    <row r="30" spans="1:18">
      <c r="A30" s="12"/>
      <c r="B30" s="44">
        <v>541</v>
      </c>
      <c r="C30" s="20" t="s">
        <v>44</v>
      </c>
      <c r="D30" s="46">
        <v>0</v>
      </c>
      <c r="E30" s="46">
        <v>37959000</v>
      </c>
      <c r="F30" s="46">
        <v>0</v>
      </c>
      <c r="G30" s="46">
        <v>65967000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2"/>
        <v>103926000</v>
      </c>
      <c r="Q30" s="47">
        <f t="shared" si="3"/>
        <v>246.40560687392122</v>
      </c>
      <c r="R30" s="9"/>
    </row>
    <row r="31" spans="1:18">
      <c r="A31" s="12"/>
      <c r="B31" s="44">
        <v>543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21203000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2"/>
        <v>21203000</v>
      </c>
      <c r="Q31" s="47">
        <f t="shared" si="3"/>
        <v>50.271713359003051</v>
      </c>
      <c r="R31" s="9"/>
    </row>
    <row r="32" spans="1:18">
      <c r="A32" s="12"/>
      <c r="B32" s="44">
        <v>544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19587000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2"/>
        <v>19587000</v>
      </c>
      <c r="Q32" s="47">
        <f t="shared" si="3"/>
        <v>46.440223061019331</v>
      </c>
      <c r="R32" s="9"/>
    </row>
    <row r="33" spans="1:18">
      <c r="A33" s="12"/>
      <c r="B33" s="44">
        <v>549</v>
      </c>
      <c r="C33" s="20" t="s">
        <v>47</v>
      </c>
      <c r="D33" s="46">
        <v>0</v>
      </c>
      <c r="E33" s="46">
        <v>871000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2"/>
        <v>871000</v>
      </c>
      <c r="Q33" s="47">
        <f t="shared" si="3"/>
        <v>2.0651163672919708</v>
      </c>
      <c r="R33" s="9"/>
    </row>
    <row r="34" spans="1:18" ht="15.75">
      <c r="A34" s="28" t="s">
        <v>48</v>
      </c>
      <c r="B34" s="29"/>
      <c r="C34" s="30"/>
      <c r="D34" s="31">
        <f>SUM(D35:D39)</f>
        <v>7307000</v>
      </c>
      <c r="E34" s="31">
        <f t="shared" ref="E34:O34" si="16">SUM(E35:E39)</f>
        <v>29452000</v>
      </c>
      <c r="F34" s="31">
        <f t="shared" si="16"/>
        <v>0</v>
      </c>
      <c r="G34" s="31">
        <f t="shared" si="16"/>
        <v>392000</v>
      </c>
      <c r="H34" s="31">
        <f t="shared" si="16"/>
        <v>0</v>
      </c>
      <c r="I34" s="31">
        <f t="shared" si="16"/>
        <v>0</v>
      </c>
      <c r="J34" s="31">
        <f t="shared" si="16"/>
        <v>0</v>
      </c>
      <c r="K34" s="31">
        <f t="shared" ref="K34" si="17">SUM(K35:K39)</f>
        <v>0</v>
      </c>
      <c r="L34" s="31">
        <f t="shared" ref="L34:N34" si="18">SUM(L35:L39)</f>
        <v>0</v>
      </c>
      <c r="M34" s="31">
        <f>SUM(M35:M39)</f>
        <v>0</v>
      </c>
      <c r="N34" s="31">
        <f t="shared" si="18"/>
        <v>0</v>
      </c>
      <c r="O34" s="31">
        <f t="shared" si="16"/>
        <v>0</v>
      </c>
      <c r="P34" s="31">
        <f t="shared" si="12"/>
        <v>37151000</v>
      </c>
      <c r="Q34" s="43">
        <f t="shared" si="3"/>
        <v>88.083970334401855</v>
      </c>
      <c r="R34" s="10"/>
    </row>
    <row r="35" spans="1:18">
      <c r="A35" s="13"/>
      <c r="B35" s="45">
        <v>551</v>
      </c>
      <c r="C35" s="21" t="s">
        <v>49</v>
      </c>
      <c r="D35" s="46">
        <v>2000</v>
      </c>
      <c r="E35" s="46">
        <v>602000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2"/>
        <v>604000</v>
      </c>
      <c r="Q35" s="47">
        <f t="shared" si="3"/>
        <v>1.4320669183057984</v>
      </c>
      <c r="R35" s="9"/>
    </row>
    <row r="36" spans="1:18">
      <c r="A36" s="13"/>
      <c r="B36" s="45">
        <v>552</v>
      </c>
      <c r="C36" s="21" t="s">
        <v>50</v>
      </c>
      <c r="D36" s="46">
        <v>6313000</v>
      </c>
      <c r="E36" s="46">
        <v>10810000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2"/>
        <v>17123000</v>
      </c>
      <c r="Q36" s="47">
        <f t="shared" si="3"/>
        <v>40.598148745281769</v>
      </c>
      <c r="R36" s="9"/>
    </row>
    <row r="37" spans="1:18">
      <c r="A37" s="13"/>
      <c r="B37" s="45">
        <v>553</v>
      </c>
      <c r="C37" s="21" t="s">
        <v>51</v>
      </c>
      <c r="D37" s="46">
        <v>403000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2"/>
        <v>403000</v>
      </c>
      <c r="Q37" s="47">
        <f t="shared" ref="Q37:Q68" si="19">(P37/Q$79)</f>
        <v>0.95550160277688212</v>
      </c>
      <c r="R37" s="9"/>
    </row>
    <row r="38" spans="1:18">
      <c r="A38" s="13"/>
      <c r="B38" s="45">
        <v>554</v>
      </c>
      <c r="C38" s="21" t="s">
        <v>52</v>
      </c>
      <c r="D38" s="46">
        <v>383000</v>
      </c>
      <c r="E38" s="46">
        <v>3493000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2"/>
        <v>3876000</v>
      </c>
      <c r="Q38" s="47">
        <f t="shared" si="19"/>
        <v>9.1898863830352227</v>
      </c>
      <c r="R38" s="9"/>
    </row>
    <row r="39" spans="1:18">
      <c r="A39" s="13"/>
      <c r="B39" s="45">
        <v>559</v>
      </c>
      <c r="C39" s="21" t="s">
        <v>53</v>
      </c>
      <c r="D39" s="46">
        <v>206000</v>
      </c>
      <c r="E39" s="46">
        <v>14547000</v>
      </c>
      <c r="F39" s="46">
        <v>0</v>
      </c>
      <c r="G39" s="46">
        <v>392000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2"/>
        <v>15145000</v>
      </c>
      <c r="Q39" s="47">
        <f t="shared" si="19"/>
        <v>35.908366685002179</v>
      </c>
      <c r="R39" s="9"/>
    </row>
    <row r="40" spans="1:18" ht="15.75">
      <c r="A40" s="28" t="s">
        <v>54</v>
      </c>
      <c r="B40" s="29"/>
      <c r="C40" s="30"/>
      <c r="D40" s="31">
        <f t="shared" ref="D40:O40" si="20">SUM(D41:D45)</f>
        <v>24189000</v>
      </c>
      <c r="E40" s="31">
        <f t="shared" si="20"/>
        <v>16293000</v>
      </c>
      <c r="F40" s="31">
        <f t="shared" si="20"/>
        <v>0</v>
      </c>
      <c r="G40" s="31">
        <f t="shared" si="20"/>
        <v>527000</v>
      </c>
      <c r="H40" s="31">
        <f t="shared" si="20"/>
        <v>0</v>
      </c>
      <c r="I40" s="31">
        <f t="shared" si="20"/>
        <v>0</v>
      </c>
      <c r="J40" s="31">
        <f t="shared" si="20"/>
        <v>0</v>
      </c>
      <c r="K40" s="31">
        <f t="shared" ref="K40" si="21">SUM(K41:K45)</f>
        <v>0</v>
      </c>
      <c r="L40" s="31">
        <f t="shared" ref="L40:N40" si="22">SUM(L41:L45)</f>
        <v>0</v>
      </c>
      <c r="M40" s="31">
        <f t="shared" si="20"/>
        <v>0</v>
      </c>
      <c r="N40" s="31">
        <f t="shared" si="22"/>
        <v>0</v>
      </c>
      <c r="O40" s="31">
        <f t="shared" si="20"/>
        <v>0</v>
      </c>
      <c r="P40" s="31">
        <f t="shared" si="12"/>
        <v>41009000</v>
      </c>
      <c r="Q40" s="43">
        <f t="shared" si="19"/>
        <v>97.231179226494191</v>
      </c>
      <c r="R40" s="10"/>
    </row>
    <row r="41" spans="1:18">
      <c r="A41" s="12"/>
      <c r="B41" s="44">
        <v>562</v>
      </c>
      <c r="C41" s="20" t="s">
        <v>56</v>
      </c>
      <c r="D41" s="46">
        <v>14176000</v>
      </c>
      <c r="E41" s="46">
        <v>0</v>
      </c>
      <c r="F41" s="46">
        <v>0</v>
      </c>
      <c r="G41" s="46">
        <v>485000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2"/>
        <v>14661000</v>
      </c>
      <c r="Q41" s="47">
        <f t="shared" si="19"/>
        <v>34.760816372982305</v>
      </c>
      <c r="R41" s="9"/>
    </row>
    <row r="42" spans="1:18">
      <c r="A42" s="12"/>
      <c r="B42" s="44">
        <v>563</v>
      </c>
      <c r="C42" s="20" t="s">
        <v>57</v>
      </c>
      <c r="D42" s="46">
        <v>2128000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2"/>
        <v>2128000</v>
      </c>
      <c r="Q42" s="47">
        <f t="shared" si="19"/>
        <v>5.0454278181369849</v>
      </c>
      <c r="R42" s="9"/>
    </row>
    <row r="43" spans="1:18">
      <c r="A43" s="12"/>
      <c r="B43" s="44">
        <v>564</v>
      </c>
      <c r="C43" s="20" t="s">
        <v>58</v>
      </c>
      <c r="D43" s="46">
        <v>3290000</v>
      </c>
      <c r="E43" s="46">
        <v>367000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2"/>
        <v>3657000</v>
      </c>
      <c r="Q43" s="47">
        <f t="shared" si="19"/>
        <v>8.6706435765634193</v>
      </c>
      <c r="R43" s="9"/>
    </row>
    <row r="44" spans="1:18">
      <c r="A44" s="12"/>
      <c r="B44" s="44">
        <v>565</v>
      </c>
      <c r="C44" s="20" t="s">
        <v>59</v>
      </c>
      <c r="D44" s="46">
        <v>91000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2"/>
        <v>91000</v>
      </c>
      <c r="Q44" s="47">
        <f t="shared" si="19"/>
        <v>0.2157584264334895</v>
      </c>
      <c r="R44" s="9"/>
    </row>
    <row r="45" spans="1:18">
      <c r="A45" s="12"/>
      <c r="B45" s="44">
        <v>569</v>
      </c>
      <c r="C45" s="20" t="s">
        <v>60</v>
      </c>
      <c r="D45" s="46">
        <v>4504000</v>
      </c>
      <c r="E45" s="46">
        <v>15926000</v>
      </c>
      <c r="F45" s="46">
        <v>0</v>
      </c>
      <c r="G45" s="46">
        <v>42000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2"/>
        <v>20472000</v>
      </c>
      <c r="Q45" s="47">
        <f t="shared" si="19"/>
        <v>48.538533032377991</v>
      </c>
      <c r="R45" s="9"/>
    </row>
    <row r="46" spans="1:18" ht="15.75">
      <c r="A46" s="28" t="s">
        <v>61</v>
      </c>
      <c r="B46" s="29"/>
      <c r="C46" s="30"/>
      <c r="D46" s="31">
        <f t="shared" ref="D46:O46" si="23">SUM(D47:D51)</f>
        <v>2710000</v>
      </c>
      <c r="E46" s="31">
        <f t="shared" si="23"/>
        <v>21068000</v>
      </c>
      <c r="F46" s="31">
        <f t="shared" si="23"/>
        <v>0</v>
      </c>
      <c r="G46" s="31">
        <f t="shared" si="23"/>
        <v>20782000</v>
      </c>
      <c r="H46" s="31">
        <f t="shared" si="23"/>
        <v>0</v>
      </c>
      <c r="I46" s="31">
        <f t="shared" si="23"/>
        <v>2689000</v>
      </c>
      <c r="J46" s="31">
        <f t="shared" si="23"/>
        <v>0</v>
      </c>
      <c r="K46" s="31">
        <f t="shared" ref="K46" si="24">SUM(K47:K51)</f>
        <v>0</v>
      </c>
      <c r="L46" s="31">
        <f t="shared" ref="L46:N46" si="25">SUM(L47:L51)</f>
        <v>0</v>
      </c>
      <c r="M46" s="31">
        <f t="shared" si="23"/>
        <v>0</v>
      </c>
      <c r="N46" s="31">
        <f t="shared" si="25"/>
        <v>0</v>
      </c>
      <c r="O46" s="31">
        <f t="shared" si="23"/>
        <v>0</v>
      </c>
      <c r="P46" s="31">
        <f>SUM(D46:O46)</f>
        <v>47249000</v>
      </c>
      <c r="Q46" s="43">
        <f t="shared" si="19"/>
        <v>112.02604275336203</v>
      </c>
      <c r="R46" s="9"/>
    </row>
    <row r="47" spans="1:18">
      <c r="A47" s="12"/>
      <c r="B47" s="44">
        <v>571</v>
      </c>
      <c r="C47" s="20" t="s">
        <v>62</v>
      </c>
      <c r="D47" s="46">
        <v>0</v>
      </c>
      <c r="E47" s="46">
        <v>8213000</v>
      </c>
      <c r="F47" s="46">
        <v>0</v>
      </c>
      <c r="G47" s="46">
        <v>5872000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2"/>
        <v>14085000</v>
      </c>
      <c r="Q47" s="47">
        <f t="shared" si="19"/>
        <v>33.395136662809882</v>
      </c>
      <c r="R47" s="9"/>
    </row>
    <row r="48" spans="1:18">
      <c r="A48" s="12"/>
      <c r="B48" s="44">
        <v>572</v>
      </c>
      <c r="C48" s="20" t="s">
        <v>63</v>
      </c>
      <c r="D48" s="46">
        <v>1213000</v>
      </c>
      <c r="E48" s="46">
        <v>11781000</v>
      </c>
      <c r="F48" s="46">
        <v>0</v>
      </c>
      <c r="G48" s="46">
        <v>14657000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2"/>
        <v>27651000</v>
      </c>
      <c r="Q48" s="47">
        <f t="shared" si="19"/>
        <v>65.559739003433165</v>
      </c>
      <c r="R48" s="9"/>
    </row>
    <row r="49" spans="1:18">
      <c r="A49" s="12"/>
      <c r="B49" s="44">
        <v>573</v>
      </c>
      <c r="C49" s="20" t="s">
        <v>64</v>
      </c>
      <c r="D49" s="46">
        <v>1427000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2"/>
        <v>1427000</v>
      </c>
      <c r="Q49" s="47">
        <f t="shared" si="19"/>
        <v>3.3833766430834014</v>
      </c>
      <c r="R49" s="9"/>
    </row>
    <row r="50" spans="1:18">
      <c r="A50" s="12"/>
      <c r="B50" s="44">
        <v>575</v>
      </c>
      <c r="C50" s="20" t="s">
        <v>65</v>
      </c>
      <c r="D50" s="46">
        <v>0</v>
      </c>
      <c r="E50" s="46">
        <v>1071000</v>
      </c>
      <c r="F50" s="46">
        <v>0</v>
      </c>
      <c r="G50" s="46">
        <v>253000</v>
      </c>
      <c r="H50" s="46">
        <v>0</v>
      </c>
      <c r="I50" s="46">
        <v>2689000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12"/>
        <v>4013000</v>
      </c>
      <c r="Q50" s="47">
        <f t="shared" si="19"/>
        <v>9.514709508544982</v>
      </c>
      <c r="R50" s="9"/>
    </row>
    <row r="51" spans="1:18">
      <c r="A51" s="12"/>
      <c r="B51" s="44">
        <v>579</v>
      </c>
      <c r="C51" s="20" t="s">
        <v>66</v>
      </c>
      <c r="D51" s="46">
        <v>70000</v>
      </c>
      <c r="E51" s="46">
        <v>3000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12"/>
        <v>73000</v>
      </c>
      <c r="Q51" s="47">
        <f t="shared" si="19"/>
        <v>0.17308093549060147</v>
      </c>
      <c r="R51" s="9"/>
    </row>
    <row r="52" spans="1:18" ht="15.75">
      <c r="A52" s="28" t="s">
        <v>87</v>
      </c>
      <c r="B52" s="29"/>
      <c r="C52" s="30"/>
      <c r="D52" s="31">
        <f t="shared" ref="D52:O52" si="26">SUM(D53:D56)</f>
        <v>32468000</v>
      </c>
      <c r="E52" s="31">
        <f t="shared" si="26"/>
        <v>154733000</v>
      </c>
      <c r="F52" s="31">
        <f t="shared" si="26"/>
        <v>74859000</v>
      </c>
      <c r="G52" s="31">
        <f t="shared" si="26"/>
        <v>1480000</v>
      </c>
      <c r="H52" s="31">
        <f t="shared" si="26"/>
        <v>0</v>
      </c>
      <c r="I52" s="31">
        <f t="shared" si="26"/>
        <v>14512000</v>
      </c>
      <c r="J52" s="31">
        <f t="shared" si="26"/>
        <v>0</v>
      </c>
      <c r="K52" s="31">
        <f t="shared" ref="K52" si="27">SUM(K53:K56)</f>
        <v>1089094000</v>
      </c>
      <c r="L52" s="31">
        <f t="shared" ref="L52:N52" si="28">SUM(L53:L56)</f>
        <v>0</v>
      </c>
      <c r="M52" s="31">
        <f t="shared" si="26"/>
        <v>101989000</v>
      </c>
      <c r="N52" s="31">
        <f t="shared" si="28"/>
        <v>0</v>
      </c>
      <c r="O52" s="31">
        <f t="shared" si="26"/>
        <v>0</v>
      </c>
      <c r="P52" s="31">
        <f>SUM(D52:O52)</f>
        <v>1469135000</v>
      </c>
      <c r="Q52" s="43">
        <f t="shared" si="19"/>
        <v>3483.2775364655449</v>
      </c>
      <c r="R52" s="9"/>
    </row>
    <row r="53" spans="1:18">
      <c r="A53" s="12"/>
      <c r="B53" s="44">
        <v>581</v>
      </c>
      <c r="C53" s="20" t="s">
        <v>187</v>
      </c>
      <c r="D53" s="46">
        <v>32468000</v>
      </c>
      <c r="E53" s="46">
        <v>0</v>
      </c>
      <c r="F53" s="46">
        <v>0</v>
      </c>
      <c r="G53" s="46">
        <v>1480000</v>
      </c>
      <c r="H53" s="46">
        <v>0</v>
      </c>
      <c r="I53" s="46">
        <v>14512000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>SUM(D53:O53)</f>
        <v>48460000</v>
      </c>
      <c r="Q53" s="47">
        <f t="shared" si="19"/>
        <v>114.89728950513079</v>
      </c>
      <c r="R53" s="9"/>
    </row>
    <row r="54" spans="1:18">
      <c r="A54" s="12"/>
      <c r="B54" s="44">
        <v>585</v>
      </c>
      <c r="C54" s="20" t="s">
        <v>92</v>
      </c>
      <c r="D54" s="46">
        <v>0</v>
      </c>
      <c r="E54" s="46">
        <v>153522000</v>
      </c>
      <c r="F54" s="46">
        <v>74859000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3" si="29">SUM(D54:O54)</f>
        <v>228381000</v>
      </c>
      <c r="Q54" s="47">
        <f t="shared" si="19"/>
        <v>541.48489216820622</v>
      </c>
      <c r="R54" s="9"/>
    </row>
    <row r="55" spans="1:18">
      <c r="A55" s="12"/>
      <c r="B55" s="44">
        <v>587</v>
      </c>
      <c r="C55" s="20" t="s">
        <v>68</v>
      </c>
      <c r="D55" s="46">
        <v>0</v>
      </c>
      <c r="E55" s="46">
        <v>1211000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9"/>
        <v>1211000</v>
      </c>
      <c r="Q55" s="47">
        <f t="shared" si="19"/>
        <v>2.8712467517687448</v>
      </c>
      <c r="R55" s="9"/>
    </row>
    <row r="56" spans="1:18">
      <c r="A56" s="12"/>
      <c r="B56" s="44">
        <v>590</v>
      </c>
      <c r="C56" s="20" t="s">
        <v>103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1089094000</v>
      </c>
      <c r="L56" s="46">
        <v>0</v>
      </c>
      <c r="M56" s="46">
        <v>101989000</v>
      </c>
      <c r="N56" s="46">
        <v>0</v>
      </c>
      <c r="O56" s="46">
        <v>0</v>
      </c>
      <c r="P56" s="46">
        <f t="shared" si="29"/>
        <v>1191083000</v>
      </c>
      <c r="Q56" s="47">
        <f t="shared" si="19"/>
        <v>2824.0241080404394</v>
      </c>
      <c r="R56" s="9"/>
    </row>
    <row r="57" spans="1:18" ht="15.75">
      <c r="A57" s="28" t="s">
        <v>69</v>
      </c>
      <c r="B57" s="29"/>
      <c r="C57" s="30"/>
      <c r="D57" s="31">
        <f t="shared" ref="D57:O57" si="30">SUM(D58:D76)</f>
        <v>13768000</v>
      </c>
      <c r="E57" s="31">
        <f t="shared" si="30"/>
        <v>2460000</v>
      </c>
      <c r="F57" s="31">
        <f t="shared" si="30"/>
        <v>0</v>
      </c>
      <c r="G57" s="31">
        <f t="shared" si="30"/>
        <v>0</v>
      </c>
      <c r="H57" s="31">
        <f t="shared" si="30"/>
        <v>0</v>
      </c>
      <c r="I57" s="31">
        <f t="shared" si="30"/>
        <v>0</v>
      </c>
      <c r="J57" s="31">
        <f t="shared" si="30"/>
        <v>0</v>
      </c>
      <c r="K57" s="31">
        <f t="shared" ref="K57" si="31">SUM(K58:K76)</f>
        <v>0</v>
      </c>
      <c r="L57" s="31">
        <f t="shared" ref="L57:N57" si="32">SUM(L58:L76)</f>
        <v>0</v>
      </c>
      <c r="M57" s="31">
        <f t="shared" si="30"/>
        <v>0</v>
      </c>
      <c r="N57" s="31">
        <f t="shared" si="32"/>
        <v>0</v>
      </c>
      <c r="O57" s="31">
        <f t="shared" si="30"/>
        <v>0</v>
      </c>
      <c r="P57" s="31">
        <f>SUM(D57:O57)</f>
        <v>16228000</v>
      </c>
      <c r="Q57" s="43">
        <f t="shared" si="19"/>
        <v>38.47612905673261</v>
      </c>
      <c r="R57" s="9"/>
    </row>
    <row r="58" spans="1:18">
      <c r="A58" s="12"/>
      <c r="B58" s="44">
        <v>601</v>
      </c>
      <c r="C58" s="20" t="s">
        <v>70</v>
      </c>
      <c r="D58" s="46">
        <v>282000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9"/>
        <v>282000</v>
      </c>
      <c r="Q58" s="47">
        <f t="shared" si="19"/>
        <v>0.66861402477191256</v>
      </c>
      <c r="R58" s="9"/>
    </row>
    <row r="59" spans="1:18">
      <c r="A59" s="12"/>
      <c r="B59" s="44">
        <v>602</v>
      </c>
      <c r="C59" s="20" t="s">
        <v>71</v>
      </c>
      <c r="D59" s="46">
        <v>363000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9"/>
        <v>363000</v>
      </c>
      <c r="Q59" s="47">
        <f t="shared" si="19"/>
        <v>0.86066273401490867</v>
      </c>
      <c r="R59" s="9"/>
    </row>
    <row r="60" spans="1:18">
      <c r="A60" s="12"/>
      <c r="B60" s="44">
        <v>603</v>
      </c>
      <c r="C60" s="20" t="s">
        <v>72</v>
      </c>
      <c r="D60" s="46">
        <v>211000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9"/>
        <v>211000</v>
      </c>
      <c r="Q60" s="47">
        <f t="shared" si="19"/>
        <v>0.50027503271940976</v>
      </c>
      <c r="R60" s="9"/>
    </row>
    <row r="61" spans="1:18">
      <c r="A61" s="12"/>
      <c r="B61" s="44">
        <v>604</v>
      </c>
      <c r="C61" s="20" t="s">
        <v>150</v>
      </c>
      <c r="D61" s="46">
        <v>32000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9"/>
        <v>32000</v>
      </c>
      <c r="Q61" s="47">
        <f t="shared" si="19"/>
        <v>7.5871095009578726E-2</v>
      </c>
      <c r="R61" s="9"/>
    </row>
    <row r="62" spans="1:18">
      <c r="A62" s="12"/>
      <c r="B62" s="44">
        <v>605</v>
      </c>
      <c r="C62" s="20" t="s">
        <v>73</v>
      </c>
      <c r="D62" s="46">
        <v>7000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9"/>
        <v>7000</v>
      </c>
      <c r="Q62" s="47">
        <f t="shared" si="19"/>
        <v>1.6596802033345345E-2</v>
      </c>
      <c r="R62" s="9"/>
    </row>
    <row r="63" spans="1:18">
      <c r="A63" s="12"/>
      <c r="B63" s="44">
        <v>608</v>
      </c>
      <c r="C63" s="20" t="s">
        <v>152</v>
      </c>
      <c r="D63" s="46">
        <v>0</v>
      </c>
      <c r="E63" s="46">
        <v>42000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9"/>
        <v>42000</v>
      </c>
      <c r="Q63" s="47">
        <f t="shared" si="19"/>
        <v>9.9580812200072075E-2</v>
      </c>
      <c r="R63" s="9"/>
    </row>
    <row r="64" spans="1:18">
      <c r="A64" s="12"/>
      <c r="B64" s="44">
        <v>622</v>
      </c>
      <c r="C64" s="20" t="s">
        <v>74</v>
      </c>
      <c r="D64" s="46">
        <v>343000</v>
      </c>
      <c r="E64" s="46">
        <v>244000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ref="P64:P74" si="33">SUM(D64:O64)</f>
        <v>587000</v>
      </c>
      <c r="Q64" s="47">
        <f t="shared" si="19"/>
        <v>1.3917603990819598</v>
      </c>
      <c r="R64" s="9"/>
    </row>
    <row r="65" spans="1:121">
      <c r="A65" s="12"/>
      <c r="B65" s="44">
        <v>623</v>
      </c>
      <c r="C65" s="20" t="s">
        <v>75</v>
      </c>
      <c r="D65" s="46">
        <v>1042000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3"/>
        <v>1042000</v>
      </c>
      <c r="Q65" s="47">
        <f t="shared" si="19"/>
        <v>2.4705525312494072</v>
      </c>
      <c r="R65" s="9"/>
    </row>
    <row r="66" spans="1:121">
      <c r="A66" s="12"/>
      <c r="B66" s="44">
        <v>629</v>
      </c>
      <c r="C66" s="20" t="s">
        <v>76</v>
      </c>
      <c r="D66" s="46">
        <v>21000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3"/>
        <v>21000</v>
      </c>
      <c r="Q66" s="47">
        <f t="shared" si="19"/>
        <v>4.9790406100036037E-2</v>
      </c>
      <c r="R66" s="9"/>
    </row>
    <row r="67" spans="1:121">
      <c r="A67" s="12"/>
      <c r="B67" s="44">
        <v>654</v>
      </c>
      <c r="C67" s="20" t="s">
        <v>107</v>
      </c>
      <c r="D67" s="46">
        <v>277000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3"/>
        <v>277000</v>
      </c>
      <c r="Q67" s="47">
        <f t="shared" si="19"/>
        <v>0.65675916617666585</v>
      </c>
      <c r="R67" s="9"/>
    </row>
    <row r="68" spans="1:121">
      <c r="A68" s="12"/>
      <c r="B68" s="44">
        <v>683</v>
      </c>
      <c r="C68" s="20" t="s">
        <v>78</v>
      </c>
      <c r="D68" s="46">
        <v>4000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3"/>
        <v>4000</v>
      </c>
      <c r="Q68" s="47">
        <f t="shared" si="19"/>
        <v>9.4838868761973408E-3</v>
      </c>
      <c r="R68" s="9"/>
    </row>
    <row r="69" spans="1:121">
      <c r="A69" s="12"/>
      <c r="B69" s="44">
        <v>685</v>
      </c>
      <c r="C69" s="20" t="s">
        <v>79</v>
      </c>
      <c r="D69" s="46">
        <v>87000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3"/>
        <v>87000</v>
      </c>
      <c r="Q69" s="47">
        <f t="shared" ref="Q69:Q77" si="34">(P69/Q$79)</f>
        <v>0.20627453955729216</v>
      </c>
      <c r="R69" s="9"/>
    </row>
    <row r="70" spans="1:121">
      <c r="A70" s="12"/>
      <c r="B70" s="44">
        <v>689</v>
      </c>
      <c r="C70" s="20" t="s">
        <v>169</v>
      </c>
      <c r="D70" s="46">
        <v>147000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33"/>
        <v>147000</v>
      </c>
      <c r="Q70" s="47">
        <f t="shared" si="34"/>
        <v>0.34853284270025225</v>
      </c>
      <c r="R70" s="9"/>
    </row>
    <row r="71" spans="1:121">
      <c r="A71" s="12"/>
      <c r="B71" s="44">
        <v>711</v>
      </c>
      <c r="C71" s="20" t="s">
        <v>80</v>
      </c>
      <c r="D71" s="46">
        <v>6014000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33"/>
        <v>6014000</v>
      </c>
      <c r="Q71" s="47">
        <f t="shared" si="34"/>
        <v>14.259023918362702</v>
      </c>
      <c r="R71" s="9"/>
    </row>
    <row r="72" spans="1:121">
      <c r="A72" s="12"/>
      <c r="B72" s="44">
        <v>712</v>
      </c>
      <c r="C72" s="20" t="s">
        <v>81</v>
      </c>
      <c r="D72" s="46">
        <v>1393000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33"/>
        <v>1393000</v>
      </c>
      <c r="Q72" s="47">
        <f t="shared" si="34"/>
        <v>3.3027636046357238</v>
      </c>
      <c r="R72" s="9"/>
    </row>
    <row r="73" spans="1:121">
      <c r="A73" s="12"/>
      <c r="B73" s="44">
        <v>713</v>
      </c>
      <c r="C73" s="20" t="s">
        <v>82</v>
      </c>
      <c r="D73" s="46">
        <v>2055000</v>
      </c>
      <c r="E73" s="46">
        <v>2174000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33"/>
        <v>4229000</v>
      </c>
      <c r="Q73" s="47">
        <f t="shared" si="34"/>
        <v>10.026839399859638</v>
      </c>
      <c r="R73" s="9"/>
    </row>
    <row r="74" spans="1:121">
      <c r="A74" s="12"/>
      <c r="B74" s="44">
        <v>714</v>
      </c>
      <c r="C74" s="20" t="s">
        <v>83</v>
      </c>
      <c r="D74" s="46">
        <v>91000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33"/>
        <v>91000</v>
      </c>
      <c r="Q74" s="47">
        <f t="shared" si="34"/>
        <v>0.2157584264334895</v>
      </c>
      <c r="R74" s="9"/>
    </row>
    <row r="75" spans="1:121">
      <c r="A75" s="12"/>
      <c r="B75" s="44">
        <v>733</v>
      </c>
      <c r="C75" s="20" t="s">
        <v>85</v>
      </c>
      <c r="D75" s="46">
        <v>1336000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ref="P75:P76" si="35">SUM(D75:O75)</f>
        <v>1336000</v>
      </c>
      <c r="Q75" s="47">
        <f t="shared" si="34"/>
        <v>3.1676182166499118</v>
      </c>
      <c r="R75" s="9"/>
    </row>
    <row r="76" spans="1:121" ht="15.75" thickBot="1">
      <c r="A76" s="12"/>
      <c r="B76" s="44">
        <v>752</v>
      </c>
      <c r="C76" s="20" t="s">
        <v>88</v>
      </c>
      <c r="D76" s="46">
        <v>63000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35"/>
        <v>63000</v>
      </c>
      <c r="Q76" s="47">
        <f t="shared" si="34"/>
        <v>0.14937121830010811</v>
      </c>
      <c r="R76" s="9"/>
    </row>
    <row r="77" spans="1:121" ht="16.5" thickBot="1">
      <c r="A77" s="14" t="s">
        <v>10</v>
      </c>
      <c r="B77" s="23"/>
      <c r="C77" s="22"/>
      <c r="D77" s="15">
        <f t="shared" ref="D77:O77" si="36">SUM(D5,D13,D21,D29,D34,D40,D46,D52,D57)</f>
        <v>365414000</v>
      </c>
      <c r="E77" s="15">
        <f t="shared" si="36"/>
        <v>305833000</v>
      </c>
      <c r="F77" s="15">
        <f t="shared" si="36"/>
        <v>87678000</v>
      </c>
      <c r="G77" s="15">
        <f t="shared" si="36"/>
        <v>114319000</v>
      </c>
      <c r="H77" s="15">
        <f t="shared" si="36"/>
        <v>0</v>
      </c>
      <c r="I77" s="15">
        <f t="shared" si="36"/>
        <v>257361000</v>
      </c>
      <c r="J77" s="15">
        <f t="shared" si="36"/>
        <v>106787000</v>
      </c>
      <c r="K77" s="15">
        <f t="shared" ref="K77" si="37">SUM(K5,K13,K21,K29,K34,K40,K46,K52,K57)</f>
        <v>1089094000</v>
      </c>
      <c r="L77" s="15">
        <f t="shared" ref="L77:N77" si="38">SUM(L5,L13,L21,L29,L34,L40,L46,L52,L57)</f>
        <v>0</v>
      </c>
      <c r="M77" s="15">
        <f t="shared" si="36"/>
        <v>101989000</v>
      </c>
      <c r="N77" s="15">
        <f t="shared" si="38"/>
        <v>0</v>
      </c>
      <c r="O77" s="15">
        <f t="shared" si="36"/>
        <v>0</v>
      </c>
      <c r="P77" s="15">
        <f>SUM(D77:O77)</f>
        <v>2428475000</v>
      </c>
      <c r="Q77" s="37">
        <f t="shared" si="34"/>
        <v>5757.845545418334</v>
      </c>
      <c r="R77" s="6"/>
      <c r="S77" s="2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</row>
    <row r="78" spans="1:121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9"/>
    </row>
    <row r="79" spans="1:121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118" t="s">
        <v>189</v>
      </c>
      <c r="O79" s="118"/>
      <c r="P79" s="118"/>
      <c r="Q79" s="41">
        <v>421768</v>
      </c>
    </row>
    <row r="80" spans="1:121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7"/>
    </row>
    <row r="81" spans="1:17" ht="15.75" customHeight="1" thickBot="1">
      <c r="A81" s="120" t="s">
        <v>96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100"/>
    </row>
  </sheetData>
  <mergeCells count="10">
    <mergeCell ref="N79:P79"/>
    <mergeCell ref="A80:Q80"/>
    <mergeCell ref="A81:Q8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184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185</v>
      </c>
      <c r="L4" s="34" t="s">
        <v>3</v>
      </c>
      <c r="M4" s="34" t="s">
        <v>4</v>
      </c>
      <c r="N4" s="34" t="s">
        <v>194</v>
      </c>
      <c r="O4" s="34" t="s">
        <v>5</v>
      </c>
      <c r="P4" s="34" t="s">
        <v>186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69313000</v>
      </c>
      <c r="E5" s="26">
        <f t="shared" si="0"/>
        <v>21073000</v>
      </c>
      <c r="F5" s="26">
        <f t="shared" si="0"/>
        <v>14995000</v>
      </c>
      <c r="G5" s="26">
        <f t="shared" si="0"/>
        <v>347000</v>
      </c>
      <c r="H5" s="26">
        <f t="shared" si="0"/>
        <v>0</v>
      </c>
      <c r="I5" s="26">
        <f t="shared" si="0"/>
        <v>0</v>
      </c>
      <c r="J5" s="26">
        <f t="shared" si="0"/>
        <v>98159000</v>
      </c>
      <c r="K5" s="26">
        <f t="shared" ref="K5" si="1">SUM(K6:K12)</f>
        <v>0</v>
      </c>
      <c r="L5" s="26">
        <f t="shared" ref="L5:N5" si="2">SUM(L6:L12)</f>
        <v>0</v>
      </c>
      <c r="M5" s="26">
        <f t="shared" si="0"/>
        <v>0</v>
      </c>
      <c r="N5" s="26">
        <f t="shared" si="2"/>
        <v>0</v>
      </c>
      <c r="O5" s="26">
        <f t="shared" si="0"/>
        <v>0</v>
      </c>
      <c r="P5" s="27">
        <f>SUM(D5:O5)</f>
        <v>203887000</v>
      </c>
      <c r="Q5" s="32">
        <f t="shared" ref="Q5:Q36" si="3">(P5/Q$76)</f>
        <v>495.82329180538363</v>
      </c>
      <c r="R5" s="6"/>
    </row>
    <row r="6" spans="1:135">
      <c r="A6" s="12"/>
      <c r="B6" s="44">
        <v>511</v>
      </c>
      <c r="C6" s="20" t="s">
        <v>20</v>
      </c>
      <c r="D6" s="46">
        <v>1695000</v>
      </c>
      <c r="E6" s="46">
        <v>0</v>
      </c>
      <c r="F6" s="46">
        <v>0</v>
      </c>
      <c r="G6" s="46">
        <v>1000</v>
      </c>
      <c r="H6" s="46">
        <v>0</v>
      </c>
      <c r="I6" s="46">
        <v>0</v>
      </c>
      <c r="J6" s="46">
        <v>865000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2561000</v>
      </c>
      <c r="Q6" s="47">
        <f t="shared" si="3"/>
        <v>6.2279765277510952</v>
      </c>
      <c r="R6" s="9"/>
    </row>
    <row r="7" spans="1:135">
      <c r="A7" s="12"/>
      <c r="B7" s="44">
        <v>512</v>
      </c>
      <c r="C7" s="20" t="s">
        <v>21</v>
      </c>
      <c r="D7" s="46">
        <v>2826000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4">SUM(D7:O7)</f>
        <v>2826000</v>
      </c>
      <c r="Q7" s="47">
        <f t="shared" si="3"/>
        <v>6.8724176756831685</v>
      </c>
      <c r="R7" s="9"/>
    </row>
    <row r="8" spans="1:135">
      <c r="A8" s="12"/>
      <c r="B8" s="44">
        <v>513</v>
      </c>
      <c r="C8" s="20" t="s">
        <v>22</v>
      </c>
      <c r="D8" s="46">
        <v>33104000</v>
      </c>
      <c r="E8" s="46">
        <v>0</v>
      </c>
      <c r="F8" s="46">
        <v>0</v>
      </c>
      <c r="G8" s="46">
        <v>206000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33310000</v>
      </c>
      <c r="Q8" s="47">
        <f t="shared" si="3"/>
        <v>81.005036368367428</v>
      </c>
      <c r="R8" s="9"/>
    </row>
    <row r="9" spans="1:135">
      <c r="A9" s="12"/>
      <c r="B9" s="44">
        <v>514</v>
      </c>
      <c r="C9" s="20" t="s">
        <v>23</v>
      </c>
      <c r="D9" s="46">
        <v>3130000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3130000</v>
      </c>
      <c r="Q9" s="47">
        <f t="shared" si="3"/>
        <v>7.6117011057637356</v>
      </c>
      <c r="R9" s="9"/>
    </row>
    <row r="10" spans="1:135">
      <c r="A10" s="12"/>
      <c r="B10" s="44">
        <v>515</v>
      </c>
      <c r="C10" s="20" t="s">
        <v>24</v>
      </c>
      <c r="D10" s="46">
        <v>0</v>
      </c>
      <c r="E10" s="46">
        <v>3613000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3613000</v>
      </c>
      <c r="Q10" s="47">
        <f t="shared" si="3"/>
        <v>8.7862862923720062</v>
      </c>
      <c r="R10" s="9"/>
    </row>
    <row r="11" spans="1:135">
      <c r="A11" s="12"/>
      <c r="B11" s="44">
        <v>517</v>
      </c>
      <c r="C11" s="20" t="s">
        <v>25</v>
      </c>
      <c r="D11" s="46">
        <v>0</v>
      </c>
      <c r="E11" s="46">
        <v>23000</v>
      </c>
      <c r="F11" s="46">
        <v>14994000</v>
      </c>
      <c r="G11" s="46">
        <v>27000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15044000</v>
      </c>
      <c r="Q11" s="47">
        <f t="shared" si="3"/>
        <v>36.584802375434393</v>
      </c>
      <c r="R11" s="9"/>
    </row>
    <row r="12" spans="1:135">
      <c r="A12" s="12"/>
      <c r="B12" s="44">
        <v>519</v>
      </c>
      <c r="C12" s="20" t="s">
        <v>26</v>
      </c>
      <c r="D12" s="46">
        <v>28558000</v>
      </c>
      <c r="E12" s="46">
        <v>17437000</v>
      </c>
      <c r="F12" s="46">
        <v>1000</v>
      </c>
      <c r="G12" s="46">
        <v>113000</v>
      </c>
      <c r="H12" s="46">
        <v>0</v>
      </c>
      <c r="I12" s="46">
        <v>0</v>
      </c>
      <c r="J12" s="46">
        <v>97294000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4"/>
        <v>143403000</v>
      </c>
      <c r="Q12" s="47">
        <f t="shared" si="3"/>
        <v>348.7350714600118</v>
      </c>
      <c r="R12" s="9"/>
    </row>
    <row r="13" spans="1:135" ht="15.75">
      <c r="A13" s="28" t="s">
        <v>27</v>
      </c>
      <c r="B13" s="29"/>
      <c r="C13" s="30"/>
      <c r="D13" s="31">
        <f t="shared" ref="D13:O13" si="5">SUM(D14:D20)</f>
        <v>176511000</v>
      </c>
      <c r="E13" s="31">
        <f t="shared" si="5"/>
        <v>33427000</v>
      </c>
      <c r="F13" s="31">
        <f t="shared" si="5"/>
        <v>0</v>
      </c>
      <c r="G13" s="31">
        <f t="shared" si="5"/>
        <v>6318000</v>
      </c>
      <c r="H13" s="31">
        <f t="shared" si="5"/>
        <v>0</v>
      </c>
      <c r="I13" s="31">
        <f t="shared" si="5"/>
        <v>0</v>
      </c>
      <c r="J13" s="31">
        <f t="shared" si="5"/>
        <v>0</v>
      </c>
      <c r="K13" s="31">
        <f t="shared" ref="K13" si="6">SUM(K14:K20)</f>
        <v>0</v>
      </c>
      <c r="L13" s="31">
        <f t="shared" ref="L13:N13" si="7">SUM(L14:L20)</f>
        <v>0</v>
      </c>
      <c r="M13" s="31">
        <f t="shared" si="5"/>
        <v>0</v>
      </c>
      <c r="N13" s="31">
        <f t="shared" si="7"/>
        <v>0</v>
      </c>
      <c r="O13" s="31">
        <f t="shared" si="5"/>
        <v>0</v>
      </c>
      <c r="P13" s="42">
        <f>SUM(D13:O13)</f>
        <v>216256000</v>
      </c>
      <c r="Q13" s="43">
        <f t="shared" si="3"/>
        <v>525.90288636678667</v>
      </c>
      <c r="R13" s="10"/>
    </row>
    <row r="14" spans="1:135">
      <c r="A14" s="12"/>
      <c r="B14" s="44">
        <v>521</v>
      </c>
      <c r="C14" s="20" t="s">
        <v>28</v>
      </c>
      <c r="D14" s="46">
        <v>109373000</v>
      </c>
      <c r="E14" s="46">
        <v>1145000</v>
      </c>
      <c r="F14" s="46">
        <v>0</v>
      </c>
      <c r="G14" s="46">
        <v>2998000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113516000</v>
      </c>
      <c r="Q14" s="47">
        <f t="shared" si="3"/>
        <v>276.05426924021606</v>
      </c>
      <c r="R14" s="9"/>
    </row>
    <row r="15" spans="1:135">
      <c r="A15" s="12"/>
      <c r="B15" s="44">
        <v>523</v>
      </c>
      <c r="C15" s="20" t="s">
        <v>29</v>
      </c>
      <c r="D15" s="46">
        <v>36333000</v>
      </c>
      <c r="E15" s="46">
        <v>78000</v>
      </c>
      <c r="F15" s="46">
        <v>0</v>
      </c>
      <c r="G15" s="46">
        <v>2530000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0" si="8">SUM(D15:O15)</f>
        <v>38941000</v>
      </c>
      <c r="Q15" s="47">
        <f t="shared" si="3"/>
        <v>94.698802798576878</v>
      </c>
      <c r="R15" s="9"/>
    </row>
    <row r="16" spans="1:135">
      <c r="A16" s="12"/>
      <c r="B16" s="44">
        <v>524</v>
      </c>
      <c r="C16" s="20" t="s">
        <v>30</v>
      </c>
      <c r="D16" s="46">
        <v>0</v>
      </c>
      <c r="E16" s="46">
        <v>16249000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8"/>
        <v>16249000</v>
      </c>
      <c r="Q16" s="47">
        <f t="shared" si="3"/>
        <v>39.515185708484005</v>
      </c>
      <c r="R16" s="9"/>
    </row>
    <row r="17" spans="1:18">
      <c r="A17" s="12"/>
      <c r="B17" s="44">
        <v>525</v>
      </c>
      <c r="C17" s="20" t="s">
        <v>31</v>
      </c>
      <c r="D17" s="46">
        <v>3929000</v>
      </c>
      <c r="E17" s="46">
        <v>15528000</v>
      </c>
      <c r="F17" s="46">
        <v>0</v>
      </c>
      <c r="G17" s="46">
        <v>129000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8"/>
        <v>19586000</v>
      </c>
      <c r="Q17" s="47">
        <f t="shared" si="3"/>
        <v>47.630280465651289</v>
      </c>
      <c r="R17" s="9"/>
    </row>
    <row r="18" spans="1:18">
      <c r="A18" s="12"/>
      <c r="B18" s="44">
        <v>526</v>
      </c>
      <c r="C18" s="20" t="s">
        <v>32</v>
      </c>
      <c r="D18" s="46">
        <v>24136000</v>
      </c>
      <c r="E18" s="46">
        <v>24000</v>
      </c>
      <c r="F18" s="46">
        <v>0</v>
      </c>
      <c r="G18" s="46">
        <v>655000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24815000</v>
      </c>
      <c r="Q18" s="47">
        <f t="shared" si="3"/>
        <v>60.346441833714728</v>
      </c>
      <c r="R18" s="9"/>
    </row>
    <row r="19" spans="1:18">
      <c r="A19" s="12"/>
      <c r="B19" s="44">
        <v>527</v>
      </c>
      <c r="C19" s="20" t="s">
        <v>33</v>
      </c>
      <c r="D19" s="46">
        <v>1998000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1998000</v>
      </c>
      <c r="Q19" s="47">
        <f t="shared" si="3"/>
        <v>4.8588430700689917</v>
      </c>
      <c r="R19" s="9"/>
    </row>
    <row r="20" spans="1:18">
      <c r="A20" s="12"/>
      <c r="B20" s="44">
        <v>529</v>
      </c>
      <c r="C20" s="20" t="s">
        <v>34</v>
      </c>
      <c r="D20" s="46">
        <v>742000</v>
      </c>
      <c r="E20" s="46">
        <v>403000</v>
      </c>
      <c r="F20" s="46">
        <v>0</v>
      </c>
      <c r="G20" s="46">
        <v>6000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1151000</v>
      </c>
      <c r="Q20" s="47">
        <f t="shared" si="3"/>
        <v>2.7990632500747794</v>
      </c>
      <c r="R20" s="9"/>
    </row>
    <row r="21" spans="1:18" ht="15.75">
      <c r="A21" s="28" t="s">
        <v>35</v>
      </c>
      <c r="B21" s="29"/>
      <c r="C21" s="30"/>
      <c r="D21" s="31">
        <f t="shared" ref="D21:O21" si="9">SUM(D22:D28)</f>
        <v>1576000</v>
      </c>
      <c r="E21" s="31">
        <f t="shared" si="9"/>
        <v>7190000</v>
      </c>
      <c r="F21" s="31">
        <f t="shared" si="9"/>
        <v>0</v>
      </c>
      <c r="G21" s="31">
        <f t="shared" si="9"/>
        <v>17330000</v>
      </c>
      <c r="H21" s="31">
        <f t="shared" si="9"/>
        <v>0</v>
      </c>
      <c r="I21" s="31">
        <f t="shared" si="9"/>
        <v>199997000</v>
      </c>
      <c r="J21" s="31">
        <f t="shared" si="9"/>
        <v>0</v>
      </c>
      <c r="K21" s="31">
        <f t="shared" ref="K21" si="10">SUM(K22:K28)</f>
        <v>0</v>
      </c>
      <c r="L21" s="31">
        <f t="shared" ref="L21:N21" si="11">SUM(L22:L28)</f>
        <v>0</v>
      </c>
      <c r="M21" s="31">
        <f t="shared" si="9"/>
        <v>0</v>
      </c>
      <c r="N21" s="31">
        <f t="shared" si="11"/>
        <v>0</v>
      </c>
      <c r="O21" s="31">
        <f t="shared" si="9"/>
        <v>0</v>
      </c>
      <c r="P21" s="42">
        <f>SUM(D21:O21)</f>
        <v>226093000</v>
      </c>
      <c r="Q21" s="43">
        <f t="shared" si="3"/>
        <v>549.82502814870293</v>
      </c>
      <c r="R21" s="10"/>
    </row>
    <row r="22" spans="1:18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21211000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28" si="12">SUM(D22:O22)</f>
        <v>21211000</v>
      </c>
      <c r="Q22" s="47">
        <f t="shared" si="3"/>
        <v>51.582042221838527</v>
      </c>
      <c r="R22" s="9"/>
    </row>
    <row r="23" spans="1:18">
      <c r="A23" s="12"/>
      <c r="B23" s="44">
        <v>534</v>
      </c>
      <c r="C23" s="20" t="s">
        <v>37</v>
      </c>
      <c r="D23" s="46">
        <v>0</v>
      </c>
      <c r="E23" s="46">
        <v>57000</v>
      </c>
      <c r="F23" s="46">
        <v>0</v>
      </c>
      <c r="G23" s="46">
        <v>0</v>
      </c>
      <c r="H23" s="46">
        <v>0</v>
      </c>
      <c r="I23" s="46">
        <v>58748000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2"/>
        <v>58805000</v>
      </c>
      <c r="Q23" s="47">
        <f t="shared" si="3"/>
        <v>143.00513850620973</v>
      </c>
      <c r="R23" s="9"/>
    </row>
    <row r="24" spans="1:18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43091000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2"/>
        <v>43091000</v>
      </c>
      <c r="Q24" s="47">
        <f t="shared" si="3"/>
        <v>104.790994360532</v>
      </c>
      <c r="R24" s="9"/>
    </row>
    <row r="25" spans="1:18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12234000</v>
      </c>
      <c r="H25" s="46">
        <v>0</v>
      </c>
      <c r="I25" s="46">
        <v>69458000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2"/>
        <v>81692000</v>
      </c>
      <c r="Q25" s="47">
        <f t="shared" si="3"/>
        <v>198.66296700704507</v>
      </c>
      <c r="R25" s="9"/>
    </row>
    <row r="26" spans="1:18">
      <c r="A26" s="12"/>
      <c r="B26" s="44">
        <v>537</v>
      </c>
      <c r="C26" s="20" t="s">
        <v>40</v>
      </c>
      <c r="D26" s="46">
        <v>1523000</v>
      </c>
      <c r="E26" s="46">
        <v>3647000</v>
      </c>
      <c r="F26" s="46">
        <v>0</v>
      </c>
      <c r="G26" s="46">
        <v>70000</v>
      </c>
      <c r="H26" s="46">
        <v>0</v>
      </c>
      <c r="I26" s="46">
        <v>211000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2"/>
        <v>5451000</v>
      </c>
      <c r="Q26" s="47">
        <f t="shared" si="3"/>
        <v>13.25603282029333</v>
      </c>
      <c r="R26" s="9"/>
    </row>
    <row r="27" spans="1:18">
      <c r="A27" s="12"/>
      <c r="B27" s="44">
        <v>538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6549000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2"/>
        <v>6549000</v>
      </c>
      <c r="Q27" s="47">
        <f t="shared" si="3"/>
        <v>15.926207840781695</v>
      </c>
      <c r="R27" s="9"/>
    </row>
    <row r="28" spans="1:18">
      <c r="A28" s="12"/>
      <c r="B28" s="44">
        <v>539</v>
      </c>
      <c r="C28" s="20" t="s">
        <v>42</v>
      </c>
      <c r="D28" s="46">
        <v>53000</v>
      </c>
      <c r="E28" s="46">
        <v>3486000</v>
      </c>
      <c r="F28" s="46">
        <v>0</v>
      </c>
      <c r="G28" s="46">
        <v>5026000</v>
      </c>
      <c r="H28" s="46">
        <v>0</v>
      </c>
      <c r="I28" s="46">
        <v>729000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2"/>
        <v>9294000</v>
      </c>
      <c r="Q28" s="47">
        <f t="shared" si="3"/>
        <v>22.601645392002606</v>
      </c>
      <c r="R28" s="9"/>
    </row>
    <row r="29" spans="1:18" ht="15.75">
      <c r="A29" s="28" t="s">
        <v>43</v>
      </c>
      <c r="B29" s="29"/>
      <c r="C29" s="30"/>
      <c r="D29" s="31">
        <f t="shared" ref="D29:O29" si="13">SUM(D30:D33)</f>
        <v>0</v>
      </c>
      <c r="E29" s="31">
        <f t="shared" si="13"/>
        <v>35312000</v>
      </c>
      <c r="F29" s="31">
        <f t="shared" si="13"/>
        <v>0</v>
      </c>
      <c r="G29" s="31">
        <f t="shared" si="13"/>
        <v>43024000</v>
      </c>
      <c r="H29" s="31">
        <f t="shared" si="13"/>
        <v>0</v>
      </c>
      <c r="I29" s="31">
        <f t="shared" si="13"/>
        <v>36642000</v>
      </c>
      <c r="J29" s="31">
        <f t="shared" si="13"/>
        <v>0</v>
      </c>
      <c r="K29" s="31">
        <f t="shared" ref="K29" si="14">SUM(K30:K33)</f>
        <v>0</v>
      </c>
      <c r="L29" s="31">
        <f t="shared" ref="L29:N29" si="15">SUM(L30:L33)</f>
        <v>0</v>
      </c>
      <c r="M29" s="31">
        <f t="shared" si="13"/>
        <v>0</v>
      </c>
      <c r="N29" s="31">
        <f t="shared" si="15"/>
        <v>0</v>
      </c>
      <c r="O29" s="31">
        <f t="shared" si="13"/>
        <v>0</v>
      </c>
      <c r="P29" s="31">
        <f t="shared" ref="P29:P40" si="16">SUM(D29:O29)</f>
        <v>114978000</v>
      </c>
      <c r="Q29" s="43">
        <f t="shared" si="3"/>
        <v>279.60963889409038</v>
      </c>
      <c r="R29" s="10"/>
    </row>
    <row r="30" spans="1:18">
      <c r="A30" s="12"/>
      <c r="B30" s="44">
        <v>541</v>
      </c>
      <c r="C30" s="20" t="s">
        <v>44</v>
      </c>
      <c r="D30" s="46">
        <v>0</v>
      </c>
      <c r="E30" s="46">
        <v>34321000</v>
      </c>
      <c r="F30" s="46">
        <v>0</v>
      </c>
      <c r="G30" s="46">
        <v>43024000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6"/>
        <v>77345000</v>
      </c>
      <c r="Q30" s="47">
        <f t="shared" si="3"/>
        <v>188.09170032757066</v>
      </c>
      <c r="R30" s="9"/>
    </row>
    <row r="31" spans="1:18">
      <c r="A31" s="12"/>
      <c r="B31" s="44">
        <v>543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19998000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6"/>
        <v>19998000</v>
      </c>
      <c r="Q31" s="47">
        <f t="shared" si="3"/>
        <v>48.632204061681527</v>
      </c>
      <c r="R31" s="9"/>
    </row>
    <row r="32" spans="1:18">
      <c r="A32" s="12"/>
      <c r="B32" s="44">
        <v>544</v>
      </c>
      <c r="C32" s="20" t="s">
        <v>46</v>
      </c>
      <c r="D32" s="46">
        <v>0</v>
      </c>
      <c r="E32" s="46">
        <v>104000</v>
      </c>
      <c r="F32" s="46">
        <v>0</v>
      </c>
      <c r="G32" s="46">
        <v>0</v>
      </c>
      <c r="H32" s="46">
        <v>0</v>
      </c>
      <c r="I32" s="46">
        <v>16644000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6"/>
        <v>16748000</v>
      </c>
      <c r="Q32" s="47">
        <f t="shared" si="3"/>
        <v>40.728680549307043</v>
      </c>
      <c r="R32" s="9"/>
    </row>
    <row r="33" spans="1:18">
      <c r="A33" s="12"/>
      <c r="B33" s="44">
        <v>549</v>
      </c>
      <c r="C33" s="20" t="s">
        <v>47</v>
      </c>
      <c r="D33" s="46">
        <v>0</v>
      </c>
      <c r="E33" s="46">
        <v>887000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6"/>
        <v>887000</v>
      </c>
      <c r="Q33" s="47">
        <f t="shared" si="3"/>
        <v>2.1570539555311288</v>
      </c>
      <c r="R33" s="9"/>
    </row>
    <row r="34" spans="1:18" ht="15.75">
      <c r="A34" s="28" t="s">
        <v>48</v>
      </c>
      <c r="B34" s="29"/>
      <c r="C34" s="30"/>
      <c r="D34" s="31">
        <f>SUM(D35:D39)</f>
        <v>6811000</v>
      </c>
      <c r="E34" s="31">
        <f t="shared" ref="E34:O34" si="17">SUM(E35:E39)</f>
        <v>50947000</v>
      </c>
      <c r="F34" s="31">
        <f t="shared" si="17"/>
        <v>0</v>
      </c>
      <c r="G34" s="31">
        <f t="shared" si="17"/>
        <v>103000</v>
      </c>
      <c r="H34" s="31">
        <f t="shared" si="17"/>
        <v>0</v>
      </c>
      <c r="I34" s="31">
        <f t="shared" si="17"/>
        <v>0</v>
      </c>
      <c r="J34" s="31">
        <f t="shared" si="17"/>
        <v>0</v>
      </c>
      <c r="K34" s="31">
        <f t="shared" ref="K34" si="18">SUM(K35:K39)</f>
        <v>0</v>
      </c>
      <c r="L34" s="31">
        <f t="shared" ref="L34:N34" si="19">SUM(L35:L39)</f>
        <v>0</v>
      </c>
      <c r="M34" s="31">
        <f>SUM(M35:M39)</f>
        <v>0</v>
      </c>
      <c r="N34" s="31">
        <f t="shared" si="19"/>
        <v>0</v>
      </c>
      <c r="O34" s="31">
        <f t="shared" si="17"/>
        <v>0</v>
      </c>
      <c r="P34" s="31">
        <f t="shared" si="16"/>
        <v>57861000</v>
      </c>
      <c r="Q34" s="43">
        <f t="shared" si="3"/>
        <v>140.70946890753851</v>
      </c>
      <c r="R34" s="10"/>
    </row>
    <row r="35" spans="1:18">
      <c r="A35" s="13"/>
      <c r="B35" s="45">
        <v>551</v>
      </c>
      <c r="C35" s="21" t="s">
        <v>49</v>
      </c>
      <c r="D35" s="46">
        <v>27000</v>
      </c>
      <c r="E35" s="46">
        <v>484000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6"/>
        <v>511000</v>
      </c>
      <c r="Q35" s="47">
        <f t="shared" si="3"/>
        <v>1.2426770814841115</v>
      </c>
      <c r="R35" s="9"/>
    </row>
    <row r="36" spans="1:18">
      <c r="A36" s="13"/>
      <c r="B36" s="45">
        <v>552</v>
      </c>
      <c r="C36" s="21" t="s">
        <v>50</v>
      </c>
      <c r="D36" s="46">
        <v>5918000</v>
      </c>
      <c r="E36" s="46">
        <v>9765000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6"/>
        <v>15683000</v>
      </c>
      <c r="Q36" s="47">
        <f t="shared" si="3"/>
        <v>38.138756690636633</v>
      </c>
      <c r="R36" s="9"/>
    </row>
    <row r="37" spans="1:18">
      <c r="A37" s="13"/>
      <c r="B37" s="45">
        <v>553</v>
      </c>
      <c r="C37" s="21" t="s">
        <v>51</v>
      </c>
      <c r="D37" s="46">
        <v>366000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6"/>
        <v>366000</v>
      </c>
      <c r="Q37" s="47">
        <f t="shared" ref="Q37:Q68" si="20">(P37/Q$76)</f>
        <v>0.89005834016278829</v>
      </c>
      <c r="R37" s="9"/>
    </row>
    <row r="38" spans="1:18">
      <c r="A38" s="13"/>
      <c r="B38" s="45">
        <v>554</v>
      </c>
      <c r="C38" s="21" t="s">
        <v>52</v>
      </c>
      <c r="D38" s="46">
        <v>314000</v>
      </c>
      <c r="E38" s="46">
        <v>4159000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6"/>
        <v>4473000</v>
      </c>
      <c r="Q38" s="47">
        <f t="shared" si="20"/>
        <v>10.877680206415716</v>
      </c>
      <c r="R38" s="9"/>
    </row>
    <row r="39" spans="1:18">
      <c r="A39" s="13"/>
      <c r="B39" s="45">
        <v>559</v>
      </c>
      <c r="C39" s="21" t="s">
        <v>53</v>
      </c>
      <c r="D39" s="46">
        <v>186000</v>
      </c>
      <c r="E39" s="46">
        <v>36539000</v>
      </c>
      <c r="F39" s="46">
        <v>0</v>
      </c>
      <c r="G39" s="46">
        <v>103000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6"/>
        <v>36828000</v>
      </c>
      <c r="Q39" s="47">
        <f t="shared" si="20"/>
        <v>89.56029658883925</v>
      </c>
      <c r="R39" s="9"/>
    </row>
    <row r="40" spans="1:18" ht="15.75">
      <c r="A40" s="28" t="s">
        <v>54</v>
      </c>
      <c r="B40" s="29"/>
      <c r="C40" s="30"/>
      <c r="D40" s="31">
        <f t="shared" ref="D40:O40" si="21">SUM(D41:D45)</f>
        <v>23215000</v>
      </c>
      <c r="E40" s="31">
        <f t="shared" si="21"/>
        <v>20978000</v>
      </c>
      <c r="F40" s="31">
        <f t="shared" si="21"/>
        <v>0</v>
      </c>
      <c r="G40" s="31">
        <f t="shared" si="21"/>
        <v>19000</v>
      </c>
      <c r="H40" s="31">
        <f t="shared" si="21"/>
        <v>0</v>
      </c>
      <c r="I40" s="31">
        <f t="shared" si="21"/>
        <v>0</v>
      </c>
      <c r="J40" s="31">
        <f t="shared" si="21"/>
        <v>0</v>
      </c>
      <c r="K40" s="31">
        <f t="shared" ref="K40" si="22">SUM(K41:K45)</f>
        <v>0</v>
      </c>
      <c r="L40" s="31">
        <f t="shared" ref="L40:N40" si="23">SUM(L41:L45)</f>
        <v>0</v>
      </c>
      <c r="M40" s="31">
        <f t="shared" si="21"/>
        <v>0</v>
      </c>
      <c r="N40" s="31">
        <f t="shared" si="23"/>
        <v>0</v>
      </c>
      <c r="O40" s="31">
        <f t="shared" si="21"/>
        <v>0</v>
      </c>
      <c r="P40" s="31">
        <f t="shared" si="16"/>
        <v>44212000</v>
      </c>
      <c r="Q40" s="43">
        <f t="shared" si="20"/>
        <v>107.51710200895408</v>
      </c>
      <c r="R40" s="10"/>
    </row>
    <row r="41" spans="1:18">
      <c r="A41" s="12"/>
      <c r="B41" s="44">
        <v>562</v>
      </c>
      <c r="C41" s="20" t="s">
        <v>56</v>
      </c>
      <c r="D41" s="46">
        <v>9366000</v>
      </c>
      <c r="E41" s="46">
        <v>0</v>
      </c>
      <c r="F41" s="46">
        <v>0</v>
      </c>
      <c r="G41" s="46">
        <v>5000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ref="P41:P51" si="24">SUM(D41:O41)</f>
        <v>9371000</v>
      </c>
      <c r="Q41" s="47">
        <f t="shared" si="20"/>
        <v>22.788898102911173</v>
      </c>
      <c r="R41" s="9"/>
    </row>
    <row r="42" spans="1:18">
      <c r="A42" s="12"/>
      <c r="B42" s="44">
        <v>563</v>
      </c>
      <c r="C42" s="20" t="s">
        <v>57</v>
      </c>
      <c r="D42" s="46">
        <v>2115000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4"/>
        <v>2115000</v>
      </c>
      <c r="Q42" s="47">
        <f t="shared" si="20"/>
        <v>5.1433699165144731</v>
      </c>
      <c r="R42" s="9"/>
    </row>
    <row r="43" spans="1:18">
      <c r="A43" s="12"/>
      <c r="B43" s="44">
        <v>564</v>
      </c>
      <c r="C43" s="20" t="s">
        <v>58</v>
      </c>
      <c r="D43" s="46">
        <v>6176000</v>
      </c>
      <c r="E43" s="46">
        <v>370000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4"/>
        <v>6546000</v>
      </c>
      <c r="Q43" s="47">
        <f t="shared" si="20"/>
        <v>15.918912280616427</v>
      </c>
      <c r="R43" s="9"/>
    </row>
    <row r="44" spans="1:18">
      <c r="A44" s="12"/>
      <c r="B44" s="44">
        <v>565</v>
      </c>
      <c r="C44" s="20" t="s">
        <v>59</v>
      </c>
      <c r="D44" s="46">
        <v>78000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4"/>
        <v>78000</v>
      </c>
      <c r="Q44" s="47">
        <f t="shared" si="20"/>
        <v>0.18968456429698766</v>
      </c>
      <c r="R44" s="9"/>
    </row>
    <row r="45" spans="1:18">
      <c r="A45" s="12"/>
      <c r="B45" s="44">
        <v>569</v>
      </c>
      <c r="C45" s="20" t="s">
        <v>60</v>
      </c>
      <c r="D45" s="46">
        <v>5480000</v>
      </c>
      <c r="E45" s="46">
        <v>20608000</v>
      </c>
      <c r="F45" s="46">
        <v>0</v>
      </c>
      <c r="G45" s="46">
        <v>14000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4"/>
        <v>26102000</v>
      </c>
      <c r="Q45" s="47">
        <f t="shared" si="20"/>
        <v>63.476237144615027</v>
      </c>
      <c r="R45" s="9"/>
    </row>
    <row r="46" spans="1:18" ht="15.75">
      <c r="A46" s="28" t="s">
        <v>61</v>
      </c>
      <c r="B46" s="29"/>
      <c r="C46" s="30"/>
      <c r="D46" s="31">
        <f t="shared" ref="D46:O46" si="25">SUM(D47:D51)</f>
        <v>2615000</v>
      </c>
      <c r="E46" s="31">
        <f t="shared" si="25"/>
        <v>20235000</v>
      </c>
      <c r="F46" s="31">
        <f t="shared" si="25"/>
        <v>0</v>
      </c>
      <c r="G46" s="31">
        <f t="shared" si="25"/>
        <v>14496000</v>
      </c>
      <c r="H46" s="31">
        <f t="shared" si="25"/>
        <v>0</v>
      </c>
      <c r="I46" s="31">
        <f t="shared" si="25"/>
        <v>2715000</v>
      </c>
      <c r="J46" s="31">
        <f t="shared" si="25"/>
        <v>0</v>
      </c>
      <c r="K46" s="31">
        <f t="shared" ref="K46" si="26">SUM(K47:K51)</f>
        <v>0</v>
      </c>
      <c r="L46" s="31">
        <f t="shared" ref="L46:N46" si="27">SUM(L47:L51)</f>
        <v>0</v>
      </c>
      <c r="M46" s="31">
        <f t="shared" si="25"/>
        <v>0</v>
      </c>
      <c r="N46" s="31">
        <f t="shared" si="27"/>
        <v>0</v>
      </c>
      <c r="O46" s="31">
        <f t="shared" si="25"/>
        <v>0</v>
      </c>
      <c r="P46" s="31">
        <f>SUM(D46:O46)</f>
        <v>40061000</v>
      </c>
      <c r="Q46" s="43">
        <f t="shared" si="20"/>
        <v>97.422478593610549</v>
      </c>
      <c r="R46" s="9"/>
    </row>
    <row r="47" spans="1:18">
      <c r="A47" s="12"/>
      <c r="B47" s="44">
        <v>571</v>
      </c>
      <c r="C47" s="20" t="s">
        <v>62</v>
      </c>
      <c r="D47" s="46">
        <v>0</v>
      </c>
      <c r="E47" s="46">
        <v>9109000</v>
      </c>
      <c r="F47" s="46">
        <v>0</v>
      </c>
      <c r="G47" s="46">
        <v>3116000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4"/>
        <v>12225000</v>
      </c>
      <c r="Q47" s="47">
        <f t="shared" si="20"/>
        <v>29.729407673470181</v>
      </c>
      <c r="R47" s="9"/>
    </row>
    <row r="48" spans="1:18">
      <c r="A48" s="12"/>
      <c r="B48" s="44">
        <v>572</v>
      </c>
      <c r="C48" s="20" t="s">
        <v>63</v>
      </c>
      <c r="D48" s="46">
        <v>1180000</v>
      </c>
      <c r="E48" s="46">
        <v>10003000</v>
      </c>
      <c r="F48" s="46">
        <v>0</v>
      </c>
      <c r="G48" s="46">
        <v>11380000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4"/>
        <v>22563000</v>
      </c>
      <c r="Q48" s="47">
        <f t="shared" si="20"/>
        <v>54.869908002986314</v>
      </c>
      <c r="R48" s="9"/>
    </row>
    <row r="49" spans="1:18">
      <c r="A49" s="12"/>
      <c r="B49" s="44">
        <v>573</v>
      </c>
      <c r="C49" s="20" t="s">
        <v>64</v>
      </c>
      <c r="D49" s="46">
        <v>1307000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4"/>
        <v>1307000</v>
      </c>
      <c r="Q49" s="47">
        <f t="shared" si="20"/>
        <v>3.1784323786687549</v>
      </c>
      <c r="R49" s="9"/>
    </row>
    <row r="50" spans="1:18">
      <c r="A50" s="12"/>
      <c r="B50" s="44">
        <v>575</v>
      </c>
      <c r="C50" s="20" t="s">
        <v>65</v>
      </c>
      <c r="D50" s="46">
        <v>0</v>
      </c>
      <c r="E50" s="46">
        <v>1108000</v>
      </c>
      <c r="F50" s="46">
        <v>0</v>
      </c>
      <c r="G50" s="46">
        <v>0</v>
      </c>
      <c r="H50" s="46">
        <v>0</v>
      </c>
      <c r="I50" s="46">
        <v>2715000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4"/>
        <v>3823000</v>
      </c>
      <c r="Q50" s="47">
        <f t="shared" si="20"/>
        <v>9.2969755039408177</v>
      </c>
      <c r="R50" s="9"/>
    </row>
    <row r="51" spans="1:18">
      <c r="A51" s="12"/>
      <c r="B51" s="44">
        <v>579</v>
      </c>
      <c r="C51" s="20" t="s">
        <v>66</v>
      </c>
      <c r="D51" s="46">
        <v>128000</v>
      </c>
      <c r="E51" s="46">
        <v>15000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4"/>
        <v>143000</v>
      </c>
      <c r="Q51" s="47">
        <f t="shared" si="20"/>
        <v>0.34775503454447737</v>
      </c>
      <c r="R51" s="9"/>
    </row>
    <row r="52" spans="1:18" ht="15.75">
      <c r="A52" s="28" t="s">
        <v>87</v>
      </c>
      <c r="B52" s="29"/>
      <c r="C52" s="30"/>
      <c r="D52" s="31">
        <f t="shared" ref="D52:O52" si="28">SUM(D53:D55)</f>
        <v>45717000</v>
      </c>
      <c r="E52" s="31">
        <f t="shared" si="28"/>
        <v>100518000</v>
      </c>
      <c r="F52" s="31">
        <f t="shared" si="28"/>
        <v>0</v>
      </c>
      <c r="G52" s="31">
        <f t="shared" si="28"/>
        <v>3417000</v>
      </c>
      <c r="H52" s="31">
        <f t="shared" si="28"/>
        <v>0</v>
      </c>
      <c r="I52" s="31">
        <f t="shared" si="28"/>
        <v>20799000</v>
      </c>
      <c r="J52" s="31">
        <f t="shared" si="28"/>
        <v>0</v>
      </c>
      <c r="K52" s="31">
        <f t="shared" ref="K52" si="29">SUM(K53:K55)</f>
        <v>1034817000</v>
      </c>
      <c r="L52" s="31">
        <f t="shared" ref="L52:N52" si="30">SUM(L53:L55)</f>
        <v>0</v>
      </c>
      <c r="M52" s="31">
        <f t="shared" si="28"/>
        <v>83598000</v>
      </c>
      <c r="N52" s="31">
        <f t="shared" si="30"/>
        <v>0</v>
      </c>
      <c r="O52" s="31">
        <f t="shared" si="28"/>
        <v>0</v>
      </c>
      <c r="P52" s="31">
        <f>SUM(D52:O52)</f>
        <v>1288866000</v>
      </c>
      <c r="Q52" s="43">
        <f t="shared" si="20"/>
        <v>3134.3331493230935</v>
      </c>
      <c r="R52" s="9"/>
    </row>
    <row r="53" spans="1:18">
      <c r="A53" s="12"/>
      <c r="B53" s="44">
        <v>581</v>
      </c>
      <c r="C53" s="20" t="s">
        <v>187</v>
      </c>
      <c r="D53" s="46">
        <v>45717000</v>
      </c>
      <c r="E53" s="46">
        <v>99078000</v>
      </c>
      <c r="F53" s="46">
        <v>0</v>
      </c>
      <c r="G53" s="46">
        <v>3417000</v>
      </c>
      <c r="H53" s="46">
        <v>0</v>
      </c>
      <c r="I53" s="46">
        <v>20799000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>SUM(D53:O53)</f>
        <v>169011000</v>
      </c>
      <c r="Q53" s="47">
        <f t="shared" si="20"/>
        <v>411.00997303074593</v>
      </c>
      <c r="R53" s="9"/>
    </row>
    <row r="54" spans="1:18">
      <c r="A54" s="12"/>
      <c r="B54" s="44">
        <v>587</v>
      </c>
      <c r="C54" s="20" t="s">
        <v>68</v>
      </c>
      <c r="D54" s="46">
        <v>0</v>
      </c>
      <c r="E54" s="46">
        <v>1440000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1" si="31">SUM(D54:O54)</f>
        <v>1440000</v>
      </c>
      <c r="Q54" s="47">
        <f t="shared" si="20"/>
        <v>3.5018688793290029</v>
      </c>
      <c r="R54" s="9"/>
    </row>
    <row r="55" spans="1:18">
      <c r="A55" s="12"/>
      <c r="B55" s="44">
        <v>590</v>
      </c>
      <c r="C55" s="20" t="s">
        <v>103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1034817000</v>
      </c>
      <c r="L55" s="46">
        <v>0</v>
      </c>
      <c r="M55" s="46">
        <v>83598000</v>
      </c>
      <c r="N55" s="46">
        <v>0</v>
      </c>
      <c r="O55" s="46">
        <v>0</v>
      </c>
      <c r="P55" s="46">
        <f t="shared" si="31"/>
        <v>1118415000</v>
      </c>
      <c r="Q55" s="47">
        <f t="shared" si="20"/>
        <v>2719.8213074130185</v>
      </c>
      <c r="R55" s="9"/>
    </row>
    <row r="56" spans="1:18" ht="15.75">
      <c r="A56" s="28" t="s">
        <v>69</v>
      </c>
      <c r="B56" s="29"/>
      <c r="C56" s="30"/>
      <c r="D56" s="31">
        <f t="shared" ref="D56:O56" si="32">SUM(D57:D73)</f>
        <v>13232000</v>
      </c>
      <c r="E56" s="31">
        <f t="shared" si="32"/>
        <v>2190000</v>
      </c>
      <c r="F56" s="31">
        <f t="shared" si="32"/>
        <v>0</v>
      </c>
      <c r="G56" s="31">
        <f t="shared" si="32"/>
        <v>0</v>
      </c>
      <c r="H56" s="31">
        <f t="shared" si="32"/>
        <v>0</v>
      </c>
      <c r="I56" s="31">
        <f t="shared" si="32"/>
        <v>0</v>
      </c>
      <c r="J56" s="31">
        <f t="shared" si="32"/>
        <v>0</v>
      </c>
      <c r="K56" s="31">
        <f t="shared" ref="K56" si="33">SUM(K57:K73)</f>
        <v>0</v>
      </c>
      <c r="L56" s="31">
        <f t="shared" ref="L56:N56" si="34">SUM(L57:L73)</f>
        <v>0</v>
      </c>
      <c r="M56" s="31">
        <f t="shared" si="32"/>
        <v>0</v>
      </c>
      <c r="N56" s="31">
        <f t="shared" si="34"/>
        <v>0</v>
      </c>
      <c r="O56" s="31">
        <f t="shared" si="32"/>
        <v>0</v>
      </c>
      <c r="P56" s="31">
        <f>SUM(D56:O56)</f>
        <v>15422000</v>
      </c>
      <c r="Q56" s="43">
        <f t="shared" si="20"/>
        <v>37.504042956258253</v>
      </c>
      <c r="R56" s="9"/>
    </row>
    <row r="57" spans="1:18">
      <c r="A57" s="12"/>
      <c r="B57" s="44">
        <v>601</v>
      </c>
      <c r="C57" s="20" t="s">
        <v>70</v>
      </c>
      <c r="D57" s="46">
        <v>341000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1"/>
        <v>341000</v>
      </c>
      <c r="Q57" s="47">
        <f t="shared" si="20"/>
        <v>0.82926200545221529</v>
      </c>
      <c r="R57" s="9"/>
    </row>
    <row r="58" spans="1:18">
      <c r="A58" s="12"/>
      <c r="B58" s="44">
        <v>602</v>
      </c>
      <c r="C58" s="20" t="s">
        <v>71</v>
      </c>
      <c r="D58" s="46">
        <v>235000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1"/>
        <v>235000</v>
      </c>
      <c r="Q58" s="47">
        <f t="shared" si="20"/>
        <v>0.57148554627938586</v>
      </c>
      <c r="R58" s="9"/>
    </row>
    <row r="59" spans="1:18">
      <c r="A59" s="12"/>
      <c r="B59" s="44">
        <v>603</v>
      </c>
      <c r="C59" s="20" t="s">
        <v>72</v>
      </c>
      <c r="D59" s="46">
        <v>191000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1"/>
        <v>191000</v>
      </c>
      <c r="Q59" s="47">
        <f t="shared" si="20"/>
        <v>0.46448399718877748</v>
      </c>
      <c r="R59" s="9"/>
    </row>
    <row r="60" spans="1:18">
      <c r="A60" s="12"/>
      <c r="B60" s="44">
        <v>605</v>
      </c>
      <c r="C60" s="20" t="s">
        <v>73</v>
      </c>
      <c r="D60" s="46">
        <v>3000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1"/>
        <v>3000</v>
      </c>
      <c r="Q60" s="47">
        <f t="shared" si="20"/>
        <v>7.2955601652687566E-3</v>
      </c>
      <c r="R60" s="9"/>
    </row>
    <row r="61" spans="1:18">
      <c r="A61" s="12"/>
      <c r="B61" s="44">
        <v>608</v>
      </c>
      <c r="C61" s="20" t="s">
        <v>152</v>
      </c>
      <c r="D61" s="46">
        <v>0</v>
      </c>
      <c r="E61" s="46">
        <v>59000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1"/>
        <v>59000</v>
      </c>
      <c r="Q61" s="47">
        <f t="shared" si="20"/>
        <v>0.14347934991695221</v>
      </c>
      <c r="R61" s="9"/>
    </row>
    <row r="62" spans="1:18">
      <c r="A62" s="12"/>
      <c r="B62" s="44">
        <v>622</v>
      </c>
      <c r="C62" s="20" t="s">
        <v>74</v>
      </c>
      <c r="D62" s="46">
        <v>380000</v>
      </c>
      <c r="E62" s="46">
        <v>155000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ref="P62:P71" si="35">SUM(D62:O62)</f>
        <v>535000</v>
      </c>
      <c r="Q62" s="47">
        <f t="shared" si="20"/>
        <v>1.3010415628062615</v>
      </c>
      <c r="R62" s="9"/>
    </row>
    <row r="63" spans="1:18">
      <c r="A63" s="12"/>
      <c r="B63" s="44">
        <v>623</v>
      </c>
      <c r="C63" s="20" t="s">
        <v>75</v>
      </c>
      <c r="D63" s="46">
        <v>795000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5"/>
        <v>795000</v>
      </c>
      <c r="Q63" s="47">
        <f t="shared" si="20"/>
        <v>1.9333234437962203</v>
      </c>
      <c r="R63" s="9"/>
    </row>
    <row r="64" spans="1:18">
      <c r="A64" s="12"/>
      <c r="B64" s="44">
        <v>629</v>
      </c>
      <c r="C64" s="20" t="s">
        <v>76</v>
      </c>
      <c r="D64" s="46">
        <v>8000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5"/>
        <v>8000</v>
      </c>
      <c r="Q64" s="47">
        <f t="shared" si="20"/>
        <v>1.945482710738335E-2</v>
      </c>
      <c r="R64" s="9"/>
    </row>
    <row r="65" spans="1:121">
      <c r="A65" s="12"/>
      <c r="B65" s="44">
        <v>654</v>
      </c>
      <c r="C65" s="20" t="s">
        <v>107</v>
      </c>
      <c r="D65" s="46">
        <v>194000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5"/>
        <v>194000</v>
      </c>
      <c r="Q65" s="47">
        <f t="shared" si="20"/>
        <v>0.47177955735404625</v>
      </c>
      <c r="R65" s="9"/>
    </row>
    <row r="66" spans="1:121">
      <c r="A66" s="12"/>
      <c r="B66" s="44">
        <v>685</v>
      </c>
      <c r="C66" s="20" t="s">
        <v>79</v>
      </c>
      <c r="D66" s="46">
        <v>109000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5"/>
        <v>109000</v>
      </c>
      <c r="Q66" s="47">
        <f t="shared" si="20"/>
        <v>0.26507201933809815</v>
      </c>
      <c r="R66" s="9"/>
    </row>
    <row r="67" spans="1:121">
      <c r="A67" s="12"/>
      <c r="B67" s="44">
        <v>689</v>
      </c>
      <c r="C67" s="20" t="s">
        <v>169</v>
      </c>
      <c r="D67" s="46">
        <v>115000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5"/>
        <v>115000</v>
      </c>
      <c r="Q67" s="47">
        <f t="shared" si="20"/>
        <v>0.27966313966863565</v>
      </c>
      <c r="R67" s="9"/>
    </row>
    <row r="68" spans="1:121">
      <c r="A68" s="12"/>
      <c r="B68" s="44">
        <v>711</v>
      </c>
      <c r="C68" s="20" t="s">
        <v>80</v>
      </c>
      <c r="D68" s="46">
        <v>5895000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5"/>
        <v>5895000</v>
      </c>
      <c r="Q68" s="47">
        <f t="shared" si="20"/>
        <v>14.335775724753105</v>
      </c>
      <c r="R68" s="9"/>
    </row>
    <row r="69" spans="1:121">
      <c r="A69" s="12"/>
      <c r="B69" s="44">
        <v>712</v>
      </c>
      <c r="C69" s="20" t="s">
        <v>81</v>
      </c>
      <c r="D69" s="46">
        <v>1182000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5"/>
        <v>1182000</v>
      </c>
      <c r="Q69" s="47">
        <f t="shared" ref="Q69:Q74" si="36">(P69/Q$76)</f>
        <v>2.8744507051158901</v>
      </c>
      <c r="R69" s="9"/>
    </row>
    <row r="70" spans="1:121">
      <c r="A70" s="12"/>
      <c r="B70" s="44">
        <v>713</v>
      </c>
      <c r="C70" s="20" t="s">
        <v>82</v>
      </c>
      <c r="D70" s="46">
        <v>2266000</v>
      </c>
      <c r="E70" s="46">
        <v>1976000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35"/>
        <v>4242000</v>
      </c>
      <c r="Q70" s="47">
        <f t="shared" si="36"/>
        <v>10.315922073690022</v>
      </c>
      <c r="R70" s="9"/>
    </row>
    <row r="71" spans="1:121">
      <c r="A71" s="12"/>
      <c r="B71" s="44">
        <v>714</v>
      </c>
      <c r="C71" s="20" t="s">
        <v>83</v>
      </c>
      <c r="D71" s="46">
        <v>119000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35"/>
        <v>119000</v>
      </c>
      <c r="Q71" s="47">
        <f t="shared" si="36"/>
        <v>0.28939055322232732</v>
      </c>
      <c r="R71" s="9"/>
    </row>
    <row r="72" spans="1:121">
      <c r="A72" s="12"/>
      <c r="B72" s="44">
        <v>733</v>
      </c>
      <c r="C72" s="20" t="s">
        <v>85</v>
      </c>
      <c r="D72" s="46">
        <v>1339000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>SUM(D72:O72)</f>
        <v>1339000</v>
      </c>
      <c r="Q72" s="47">
        <f t="shared" si="36"/>
        <v>3.2562516870982883</v>
      </c>
      <c r="R72" s="9"/>
    </row>
    <row r="73" spans="1:121" ht="15.75" thickBot="1">
      <c r="A73" s="12"/>
      <c r="B73" s="44">
        <v>752</v>
      </c>
      <c r="C73" s="20" t="s">
        <v>88</v>
      </c>
      <c r="D73" s="46">
        <v>60000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>SUM(D73:O73)</f>
        <v>60000</v>
      </c>
      <c r="Q73" s="47">
        <f t="shared" si="36"/>
        <v>0.14591120330537513</v>
      </c>
      <c r="R73" s="9"/>
    </row>
    <row r="74" spans="1:121" ht="16.5" thickBot="1">
      <c r="A74" s="14" t="s">
        <v>10</v>
      </c>
      <c r="B74" s="23"/>
      <c r="C74" s="22"/>
      <c r="D74" s="15">
        <f t="shared" ref="D74:O74" si="37">SUM(D5,D13,D21,D29,D34,D40,D46,D52,D56)</f>
        <v>338990000</v>
      </c>
      <c r="E74" s="15">
        <f t="shared" si="37"/>
        <v>291870000</v>
      </c>
      <c r="F74" s="15">
        <f t="shared" si="37"/>
        <v>14995000</v>
      </c>
      <c r="G74" s="15">
        <f t="shared" si="37"/>
        <v>85054000</v>
      </c>
      <c r="H74" s="15">
        <f t="shared" si="37"/>
        <v>0</v>
      </c>
      <c r="I74" s="15">
        <f t="shared" si="37"/>
        <v>260153000</v>
      </c>
      <c r="J74" s="15">
        <f t="shared" si="37"/>
        <v>98159000</v>
      </c>
      <c r="K74" s="15">
        <f t="shared" ref="K74" si="38">SUM(K5,K13,K21,K29,K34,K40,K46,K52,K56)</f>
        <v>1034817000</v>
      </c>
      <c r="L74" s="15">
        <f t="shared" ref="L74:N74" si="39">SUM(L5,L13,L21,L29,L34,L40,L46,L52,L56)</f>
        <v>0</v>
      </c>
      <c r="M74" s="15">
        <f t="shared" si="37"/>
        <v>83598000</v>
      </c>
      <c r="N74" s="15">
        <f t="shared" si="39"/>
        <v>0</v>
      </c>
      <c r="O74" s="15">
        <f t="shared" si="37"/>
        <v>0</v>
      </c>
      <c r="P74" s="15">
        <f>SUM(D74:O74)</f>
        <v>2207636000</v>
      </c>
      <c r="Q74" s="37">
        <f t="shared" si="36"/>
        <v>5368.6470870044186</v>
      </c>
      <c r="R74" s="6"/>
      <c r="S74" s="2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</row>
    <row r="75" spans="1:121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9"/>
    </row>
    <row r="76" spans="1:121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118" t="s">
        <v>183</v>
      </c>
      <c r="O76" s="118"/>
      <c r="P76" s="118"/>
      <c r="Q76" s="41">
        <v>411209</v>
      </c>
    </row>
    <row r="77" spans="1:121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/>
    </row>
    <row r="78" spans="1:121" ht="15.75" customHeight="1" thickBot="1">
      <c r="A78" s="120" t="s">
        <v>96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100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64785000</v>
      </c>
      <c r="E5" s="26">
        <f t="shared" si="0"/>
        <v>12444000</v>
      </c>
      <c r="F5" s="26">
        <f t="shared" si="0"/>
        <v>68100000</v>
      </c>
      <c r="G5" s="26">
        <f t="shared" si="0"/>
        <v>1262000</v>
      </c>
      <c r="H5" s="26">
        <f t="shared" si="0"/>
        <v>0</v>
      </c>
      <c r="I5" s="26">
        <f t="shared" si="0"/>
        <v>0</v>
      </c>
      <c r="J5" s="26">
        <f t="shared" si="0"/>
        <v>87352000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233943000</v>
      </c>
      <c r="O5" s="32">
        <f t="shared" ref="O5:O36" si="1">(N5/O$77)</f>
        <v>587.05455165958597</v>
      </c>
      <c r="P5" s="6"/>
    </row>
    <row r="6" spans="1:133">
      <c r="A6" s="12"/>
      <c r="B6" s="44">
        <v>511</v>
      </c>
      <c r="C6" s="20" t="s">
        <v>20</v>
      </c>
      <c r="D6" s="46">
        <v>1640000</v>
      </c>
      <c r="E6" s="46">
        <v>0</v>
      </c>
      <c r="F6" s="46">
        <v>0</v>
      </c>
      <c r="G6" s="46">
        <v>51000</v>
      </c>
      <c r="H6" s="46">
        <v>0</v>
      </c>
      <c r="I6" s="46">
        <v>0</v>
      </c>
      <c r="J6" s="46">
        <v>686000</v>
      </c>
      <c r="K6" s="46">
        <v>0</v>
      </c>
      <c r="L6" s="46">
        <v>0</v>
      </c>
      <c r="M6" s="46">
        <v>0</v>
      </c>
      <c r="N6" s="46">
        <f>SUM(D6:M6)</f>
        <v>2377000</v>
      </c>
      <c r="O6" s="47">
        <f t="shared" si="1"/>
        <v>5.964823351392587</v>
      </c>
      <c r="P6" s="9"/>
    </row>
    <row r="7" spans="1:133">
      <c r="A7" s="12"/>
      <c r="B7" s="44">
        <v>512</v>
      </c>
      <c r="C7" s="20" t="s">
        <v>21</v>
      </c>
      <c r="D7" s="46">
        <v>2237000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2237000</v>
      </c>
      <c r="O7" s="47">
        <f t="shared" si="1"/>
        <v>5.6135085557699691</v>
      </c>
      <c r="P7" s="9"/>
    </row>
    <row r="8" spans="1:133">
      <c r="A8" s="12"/>
      <c r="B8" s="44">
        <v>513</v>
      </c>
      <c r="C8" s="20" t="s">
        <v>22</v>
      </c>
      <c r="D8" s="46">
        <v>30210000</v>
      </c>
      <c r="E8" s="46">
        <v>0</v>
      </c>
      <c r="F8" s="46">
        <v>0</v>
      </c>
      <c r="G8" s="46">
        <v>167000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30377000</v>
      </c>
      <c r="O8" s="47">
        <f t="shared" si="1"/>
        <v>76.227782475916115</v>
      </c>
      <c r="P8" s="9"/>
    </row>
    <row r="9" spans="1:133">
      <c r="A9" s="12"/>
      <c r="B9" s="44">
        <v>514</v>
      </c>
      <c r="C9" s="20" t="s">
        <v>23</v>
      </c>
      <c r="D9" s="46">
        <v>2937000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2937000</v>
      </c>
      <c r="O9" s="47">
        <f t="shared" si="1"/>
        <v>7.3700825338830578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3564000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3564000</v>
      </c>
      <c r="O10" s="47">
        <f t="shared" si="1"/>
        <v>8.943470939992924</v>
      </c>
      <c r="P10" s="9"/>
    </row>
    <row r="11" spans="1:133">
      <c r="A11" s="12"/>
      <c r="B11" s="44">
        <v>517</v>
      </c>
      <c r="C11" s="20" t="s">
        <v>25</v>
      </c>
      <c r="D11" s="46">
        <v>11000</v>
      </c>
      <c r="E11" s="46">
        <v>102000</v>
      </c>
      <c r="F11" s="46">
        <v>67880000</v>
      </c>
      <c r="G11" s="46">
        <v>157000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68150000</v>
      </c>
      <c r="O11" s="47">
        <f t="shared" si="1"/>
        <v>171.01502372629565</v>
      </c>
      <c r="P11" s="9"/>
    </row>
    <row r="12" spans="1:133">
      <c r="A12" s="12"/>
      <c r="B12" s="44">
        <v>519</v>
      </c>
      <c r="C12" s="20" t="s">
        <v>116</v>
      </c>
      <c r="D12" s="46">
        <v>27750000</v>
      </c>
      <c r="E12" s="46">
        <v>8778000</v>
      </c>
      <c r="F12" s="46">
        <v>220000</v>
      </c>
      <c r="G12" s="46">
        <v>887000</v>
      </c>
      <c r="H12" s="46">
        <v>0</v>
      </c>
      <c r="I12" s="46">
        <v>0</v>
      </c>
      <c r="J12" s="46">
        <v>86666000</v>
      </c>
      <c r="K12" s="46">
        <v>0</v>
      </c>
      <c r="L12" s="46">
        <v>0</v>
      </c>
      <c r="M12" s="46">
        <v>0</v>
      </c>
      <c r="N12" s="46">
        <f t="shared" si="2"/>
        <v>124301000</v>
      </c>
      <c r="O12" s="47">
        <f t="shared" si="1"/>
        <v>311.91986007633568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172469000</v>
      </c>
      <c r="E13" s="31">
        <f t="shared" si="3"/>
        <v>19792000</v>
      </c>
      <c r="F13" s="31">
        <f t="shared" si="3"/>
        <v>0</v>
      </c>
      <c r="G13" s="31">
        <f t="shared" si="3"/>
        <v>9498000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201759000</v>
      </c>
      <c r="O13" s="43">
        <f t="shared" si="1"/>
        <v>506.29229892874082</v>
      </c>
      <c r="P13" s="10"/>
    </row>
    <row r="14" spans="1:133">
      <c r="A14" s="12"/>
      <c r="B14" s="44">
        <v>521</v>
      </c>
      <c r="C14" s="20" t="s">
        <v>28</v>
      </c>
      <c r="D14" s="46">
        <v>108329000</v>
      </c>
      <c r="E14" s="46">
        <v>1098000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109427000</v>
      </c>
      <c r="O14" s="47">
        <f t="shared" si="1"/>
        <v>274.59517243282988</v>
      </c>
      <c r="P14" s="9"/>
    </row>
    <row r="15" spans="1:133">
      <c r="A15" s="12"/>
      <c r="B15" s="44">
        <v>523</v>
      </c>
      <c r="C15" s="20" t="s">
        <v>117</v>
      </c>
      <c r="D15" s="46">
        <v>34484000</v>
      </c>
      <c r="E15" s="46">
        <v>77000</v>
      </c>
      <c r="F15" s="46">
        <v>0</v>
      </c>
      <c r="G15" s="46">
        <v>874000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35435000</v>
      </c>
      <c r="O15" s="47">
        <f t="shared" si="1"/>
        <v>88.920284163481824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15308000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15308000</v>
      </c>
      <c r="O16" s="47">
        <f t="shared" si="1"/>
        <v>38.413763509935933</v>
      </c>
      <c r="P16" s="9"/>
    </row>
    <row r="17" spans="1:16">
      <c r="A17" s="12"/>
      <c r="B17" s="44">
        <v>525</v>
      </c>
      <c r="C17" s="20" t="s">
        <v>31</v>
      </c>
      <c r="D17" s="46">
        <v>3621000</v>
      </c>
      <c r="E17" s="46">
        <v>2805000</v>
      </c>
      <c r="F17" s="46">
        <v>0</v>
      </c>
      <c r="G17" s="46">
        <v>5437000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11863000</v>
      </c>
      <c r="O17" s="47">
        <f t="shared" si="1"/>
        <v>29.768910146222236</v>
      </c>
      <c r="P17" s="9"/>
    </row>
    <row r="18" spans="1:16">
      <c r="A18" s="12"/>
      <c r="B18" s="44">
        <v>526</v>
      </c>
      <c r="C18" s="20" t="s">
        <v>32</v>
      </c>
      <c r="D18" s="46">
        <v>23463000</v>
      </c>
      <c r="E18" s="46">
        <v>123000</v>
      </c>
      <c r="F18" s="46">
        <v>0</v>
      </c>
      <c r="G18" s="46">
        <v>179000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23765000</v>
      </c>
      <c r="O18" s="47">
        <f t="shared" si="1"/>
        <v>59.635686556939348</v>
      </c>
      <c r="P18" s="9"/>
    </row>
    <row r="19" spans="1:16">
      <c r="A19" s="12"/>
      <c r="B19" s="44">
        <v>527</v>
      </c>
      <c r="C19" s="20" t="s">
        <v>33</v>
      </c>
      <c r="D19" s="46">
        <v>1875000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1875000</v>
      </c>
      <c r="O19" s="47">
        <f t="shared" si="1"/>
        <v>4.7051088699457724</v>
      </c>
      <c r="P19" s="9"/>
    </row>
    <row r="20" spans="1:16">
      <c r="A20" s="12"/>
      <c r="B20" s="44">
        <v>529</v>
      </c>
      <c r="C20" s="20" t="s">
        <v>34</v>
      </c>
      <c r="D20" s="46">
        <v>697000</v>
      </c>
      <c r="E20" s="46">
        <v>381000</v>
      </c>
      <c r="F20" s="46">
        <v>0</v>
      </c>
      <c r="G20" s="46">
        <v>3008000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4086000</v>
      </c>
      <c r="O20" s="47">
        <f t="shared" si="1"/>
        <v>10.253373249385826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SUM(D22:D28)</f>
        <v>1555000</v>
      </c>
      <c r="E21" s="31">
        <f t="shared" si="5"/>
        <v>4978000</v>
      </c>
      <c r="F21" s="31">
        <f t="shared" si="5"/>
        <v>0</v>
      </c>
      <c r="G21" s="31">
        <f t="shared" si="5"/>
        <v>12165000</v>
      </c>
      <c r="H21" s="31">
        <f t="shared" si="5"/>
        <v>0</v>
      </c>
      <c r="I21" s="31">
        <f t="shared" si="5"/>
        <v>186889000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205587000</v>
      </c>
      <c r="O21" s="43">
        <f t="shared" si="1"/>
        <v>515.89824919762214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20879000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20879000</v>
      </c>
      <c r="O22" s="47">
        <f t="shared" si="1"/>
        <v>52.393582984318812</v>
      </c>
      <c r="P22" s="9"/>
    </row>
    <row r="23" spans="1:16">
      <c r="A23" s="12"/>
      <c r="B23" s="44">
        <v>534</v>
      </c>
      <c r="C23" s="20" t="s">
        <v>118</v>
      </c>
      <c r="D23" s="46">
        <v>0</v>
      </c>
      <c r="E23" s="46">
        <v>42000</v>
      </c>
      <c r="F23" s="46">
        <v>0</v>
      </c>
      <c r="G23" s="46">
        <v>0</v>
      </c>
      <c r="H23" s="46">
        <v>0</v>
      </c>
      <c r="I23" s="46">
        <v>40547000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40589000</v>
      </c>
      <c r="O23" s="47">
        <f t="shared" si="1"/>
        <v>101.85368742518877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40663000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40663000</v>
      </c>
      <c r="O24" s="47">
        <f t="shared" si="1"/>
        <v>102.03938238858929</v>
      </c>
      <c r="P24" s="9"/>
    </row>
    <row r="25" spans="1:16">
      <c r="A25" s="12"/>
      <c r="B25" s="44">
        <v>536</v>
      </c>
      <c r="C25" s="20" t="s">
        <v>119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76995000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76995000</v>
      </c>
      <c r="O25" s="47">
        <f t="shared" si="1"/>
        <v>193.21059063545317</v>
      </c>
      <c r="P25" s="9"/>
    </row>
    <row r="26" spans="1:16">
      <c r="A26" s="12"/>
      <c r="B26" s="44">
        <v>537</v>
      </c>
      <c r="C26" s="20" t="s">
        <v>120</v>
      </c>
      <c r="D26" s="46">
        <v>1499000</v>
      </c>
      <c r="E26" s="46">
        <v>3416000</v>
      </c>
      <c r="F26" s="46">
        <v>0</v>
      </c>
      <c r="G26" s="46">
        <v>38000</v>
      </c>
      <c r="H26" s="46">
        <v>0</v>
      </c>
      <c r="I26" s="46">
        <v>208000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5161000</v>
      </c>
      <c r="O26" s="47">
        <f t="shared" si="1"/>
        <v>12.950969001488069</v>
      </c>
      <c r="P26" s="9"/>
    </row>
    <row r="27" spans="1:16">
      <c r="A27" s="12"/>
      <c r="B27" s="44">
        <v>538</v>
      </c>
      <c r="C27" s="20" t="s">
        <v>121</v>
      </c>
      <c r="D27" s="46">
        <v>0</v>
      </c>
      <c r="E27" s="46">
        <v>0</v>
      </c>
      <c r="F27" s="46">
        <v>0</v>
      </c>
      <c r="G27" s="46">
        <v>12127000</v>
      </c>
      <c r="H27" s="46">
        <v>0</v>
      </c>
      <c r="I27" s="46">
        <v>6950000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19077000</v>
      </c>
      <c r="O27" s="47">
        <f t="shared" si="1"/>
        <v>47.871659686376262</v>
      </c>
      <c r="P27" s="9"/>
    </row>
    <row r="28" spans="1:16">
      <c r="A28" s="12"/>
      <c r="B28" s="44">
        <v>539</v>
      </c>
      <c r="C28" s="20" t="s">
        <v>42</v>
      </c>
      <c r="D28" s="46">
        <v>56000</v>
      </c>
      <c r="E28" s="46">
        <v>1520000</v>
      </c>
      <c r="F28" s="46">
        <v>0</v>
      </c>
      <c r="G28" s="46">
        <v>0</v>
      </c>
      <c r="H28" s="46">
        <v>0</v>
      </c>
      <c r="I28" s="46">
        <v>647000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2223000</v>
      </c>
      <c r="O28" s="47">
        <f t="shared" si="1"/>
        <v>5.5783770762077074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SUM(D30:D33)</f>
        <v>0</v>
      </c>
      <c r="E29" s="31">
        <f t="shared" si="7"/>
        <v>35196000</v>
      </c>
      <c r="F29" s="31">
        <f t="shared" si="7"/>
        <v>0</v>
      </c>
      <c r="G29" s="31">
        <f t="shared" si="7"/>
        <v>25597000</v>
      </c>
      <c r="H29" s="31">
        <f t="shared" si="7"/>
        <v>0</v>
      </c>
      <c r="I29" s="31">
        <f t="shared" si="7"/>
        <v>35848000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40" si="8">SUM(D29:M29)</f>
        <v>96641000</v>
      </c>
      <c r="O29" s="43">
        <f t="shared" si="1"/>
        <v>242.51009402689564</v>
      </c>
      <c r="P29" s="10"/>
    </row>
    <row r="30" spans="1:16">
      <c r="A30" s="12"/>
      <c r="B30" s="44">
        <v>541</v>
      </c>
      <c r="C30" s="20" t="s">
        <v>122</v>
      </c>
      <c r="D30" s="46">
        <v>0</v>
      </c>
      <c r="E30" s="46">
        <v>34679000</v>
      </c>
      <c r="F30" s="46">
        <v>0</v>
      </c>
      <c r="G30" s="46">
        <v>25597000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60276000</v>
      </c>
      <c r="O30" s="47">
        <f t="shared" si="1"/>
        <v>151.25607586392073</v>
      </c>
      <c r="P30" s="9"/>
    </row>
    <row r="31" spans="1:16">
      <c r="A31" s="12"/>
      <c r="B31" s="44">
        <v>543</v>
      </c>
      <c r="C31" s="20" t="s">
        <v>123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17629000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17629000</v>
      </c>
      <c r="O31" s="47">
        <f t="shared" si="1"/>
        <v>44.238060943079475</v>
      </c>
      <c r="P31" s="9"/>
    </row>
    <row r="32" spans="1:16">
      <c r="A32" s="12"/>
      <c r="B32" s="44">
        <v>544</v>
      </c>
      <c r="C32" s="20" t="s">
        <v>124</v>
      </c>
      <c r="D32" s="46">
        <v>0</v>
      </c>
      <c r="E32" s="46">
        <v>54000</v>
      </c>
      <c r="F32" s="46">
        <v>0</v>
      </c>
      <c r="G32" s="46">
        <v>0</v>
      </c>
      <c r="H32" s="46">
        <v>0</v>
      </c>
      <c r="I32" s="46">
        <v>18219000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18273000</v>
      </c>
      <c r="O32" s="47">
        <f t="shared" si="1"/>
        <v>45.854109002943517</v>
      </c>
      <c r="P32" s="9"/>
    </row>
    <row r="33" spans="1:16">
      <c r="A33" s="12"/>
      <c r="B33" s="44">
        <v>549</v>
      </c>
      <c r="C33" s="20" t="s">
        <v>125</v>
      </c>
      <c r="D33" s="46">
        <v>0</v>
      </c>
      <c r="E33" s="46">
        <v>463000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463000</v>
      </c>
      <c r="O33" s="47">
        <f t="shared" si="1"/>
        <v>1.1618482169519426</v>
      </c>
      <c r="P33" s="9"/>
    </row>
    <row r="34" spans="1:16" ht="15.75">
      <c r="A34" s="28" t="s">
        <v>48</v>
      </c>
      <c r="B34" s="29"/>
      <c r="C34" s="30"/>
      <c r="D34" s="31">
        <f>SUM(D35:D39)</f>
        <v>6255000</v>
      </c>
      <c r="E34" s="31">
        <f t="shared" ref="E34:M34" si="9">SUM(E35:E39)</f>
        <v>16262000</v>
      </c>
      <c r="F34" s="31">
        <f t="shared" si="9"/>
        <v>0</v>
      </c>
      <c r="G34" s="31">
        <f t="shared" si="9"/>
        <v>713000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23230000</v>
      </c>
      <c r="O34" s="43">
        <f t="shared" si="1"/>
        <v>58.293162159381488</v>
      </c>
      <c r="P34" s="10"/>
    </row>
    <row r="35" spans="1:16">
      <c r="A35" s="13"/>
      <c r="B35" s="45">
        <v>551</v>
      </c>
      <c r="C35" s="21" t="s">
        <v>126</v>
      </c>
      <c r="D35" s="46">
        <v>8000</v>
      </c>
      <c r="E35" s="46">
        <v>396000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404000</v>
      </c>
      <c r="O35" s="47">
        <f t="shared" si="1"/>
        <v>1.0137941245109823</v>
      </c>
      <c r="P35" s="9"/>
    </row>
    <row r="36" spans="1:16">
      <c r="A36" s="13"/>
      <c r="B36" s="45">
        <v>552</v>
      </c>
      <c r="C36" s="21" t="s">
        <v>50</v>
      </c>
      <c r="D36" s="46">
        <v>5413000</v>
      </c>
      <c r="E36" s="46">
        <v>7611000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13024000</v>
      </c>
      <c r="O36" s="47">
        <f t="shared" si="1"/>
        <v>32.682313558492659</v>
      </c>
      <c r="P36" s="9"/>
    </row>
    <row r="37" spans="1:16">
      <c r="A37" s="13"/>
      <c r="B37" s="45">
        <v>553</v>
      </c>
      <c r="C37" s="21" t="s">
        <v>127</v>
      </c>
      <c r="D37" s="46">
        <v>342000</v>
      </c>
      <c r="E37" s="46">
        <v>0</v>
      </c>
      <c r="F37" s="46">
        <v>0</v>
      </c>
      <c r="G37" s="46">
        <v>702000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1044000</v>
      </c>
      <c r="O37" s="47">
        <f t="shared" ref="O37:O68" si="10">(N37/O$77)</f>
        <v>2.6198046187858059</v>
      </c>
      <c r="P37" s="9"/>
    </row>
    <row r="38" spans="1:16">
      <c r="A38" s="13"/>
      <c r="B38" s="45">
        <v>554</v>
      </c>
      <c r="C38" s="21" t="s">
        <v>52</v>
      </c>
      <c r="D38" s="46">
        <v>297000</v>
      </c>
      <c r="E38" s="46">
        <v>3967000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4264000</v>
      </c>
      <c r="O38" s="47">
        <f t="shared" si="10"/>
        <v>10.700044918106011</v>
      </c>
      <c r="P38" s="9"/>
    </row>
    <row r="39" spans="1:16">
      <c r="A39" s="13"/>
      <c r="B39" s="45">
        <v>559</v>
      </c>
      <c r="C39" s="21" t="s">
        <v>53</v>
      </c>
      <c r="D39" s="46">
        <v>195000</v>
      </c>
      <c r="E39" s="46">
        <v>4288000</v>
      </c>
      <c r="F39" s="46">
        <v>0</v>
      </c>
      <c r="G39" s="46">
        <v>11000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4494000</v>
      </c>
      <c r="O39" s="47">
        <f t="shared" si="10"/>
        <v>11.277204939486026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SUM(D41:D45)</f>
        <v>22316000</v>
      </c>
      <c r="E40" s="31">
        <f t="shared" si="11"/>
        <v>15283000</v>
      </c>
      <c r="F40" s="31">
        <f t="shared" si="11"/>
        <v>0</v>
      </c>
      <c r="G40" s="31">
        <f t="shared" si="11"/>
        <v>231000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37830000</v>
      </c>
      <c r="O40" s="43">
        <f t="shared" si="10"/>
        <v>94.930276560025902</v>
      </c>
      <c r="P40" s="10"/>
    </row>
    <row r="41" spans="1:16">
      <c r="A41" s="12"/>
      <c r="B41" s="44">
        <v>562</v>
      </c>
      <c r="C41" s="20" t="s">
        <v>129</v>
      </c>
      <c r="D41" s="46">
        <v>8816000</v>
      </c>
      <c r="E41" s="46">
        <v>0</v>
      </c>
      <c r="F41" s="46">
        <v>0</v>
      </c>
      <c r="G41" s="46">
        <v>231000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1" si="12">SUM(D41:M41)</f>
        <v>9047000</v>
      </c>
      <c r="O41" s="47">
        <f t="shared" si="10"/>
        <v>22.702463971413014</v>
      </c>
      <c r="P41" s="9"/>
    </row>
    <row r="42" spans="1:16">
      <c r="A42" s="12"/>
      <c r="B42" s="44">
        <v>563</v>
      </c>
      <c r="C42" s="20" t="s">
        <v>130</v>
      </c>
      <c r="D42" s="46">
        <v>1980000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1980000</v>
      </c>
      <c r="O42" s="47">
        <f t="shared" si="10"/>
        <v>4.9685949666627351</v>
      </c>
      <c r="P42" s="9"/>
    </row>
    <row r="43" spans="1:16">
      <c r="A43" s="12"/>
      <c r="B43" s="44">
        <v>564</v>
      </c>
      <c r="C43" s="20" t="s">
        <v>131</v>
      </c>
      <c r="D43" s="46">
        <v>6145000</v>
      </c>
      <c r="E43" s="46">
        <v>188000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6333000</v>
      </c>
      <c r="O43" s="47">
        <f t="shared" si="10"/>
        <v>15.89197571912884</v>
      </c>
      <c r="P43" s="9"/>
    </row>
    <row r="44" spans="1:16">
      <c r="A44" s="12"/>
      <c r="B44" s="44">
        <v>565</v>
      </c>
      <c r="C44" s="20" t="s">
        <v>132</v>
      </c>
      <c r="D44" s="46">
        <v>84000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84000</v>
      </c>
      <c r="O44" s="47">
        <f t="shared" si="10"/>
        <v>0.21078887737357058</v>
      </c>
      <c r="P44" s="9"/>
    </row>
    <row r="45" spans="1:16">
      <c r="A45" s="12"/>
      <c r="B45" s="44">
        <v>569</v>
      </c>
      <c r="C45" s="20" t="s">
        <v>60</v>
      </c>
      <c r="D45" s="46">
        <v>5291000</v>
      </c>
      <c r="E45" s="46">
        <v>15095000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20386000</v>
      </c>
      <c r="O45" s="47">
        <f t="shared" si="10"/>
        <v>51.156453025447739</v>
      </c>
      <c r="P45" s="9"/>
    </row>
    <row r="46" spans="1:16" ht="15.75">
      <c r="A46" s="28" t="s">
        <v>61</v>
      </c>
      <c r="B46" s="29"/>
      <c r="C46" s="30"/>
      <c r="D46" s="31">
        <f t="shared" ref="D46:M46" si="13">SUM(D47:D51)</f>
        <v>2582000</v>
      </c>
      <c r="E46" s="31">
        <f t="shared" si="13"/>
        <v>17807000</v>
      </c>
      <c r="F46" s="31">
        <f t="shared" si="13"/>
        <v>0</v>
      </c>
      <c r="G46" s="31">
        <f t="shared" si="13"/>
        <v>8844000</v>
      </c>
      <c r="H46" s="31">
        <f t="shared" si="13"/>
        <v>0</v>
      </c>
      <c r="I46" s="31">
        <f t="shared" si="13"/>
        <v>2543000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31776000</v>
      </c>
      <c r="O46" s="43">
        <f t="shared" si="10"/>
        <v>79.738421040744981</v>
      </c>
      <c r="P46" s="9"/>
    </row>
    <row r="47" spans="1:16">
      <c r="A47" s="12"/>
      <c r="B47" s="44">
        <v>571</v>
      </c>
      <c r="C47" s="20" t="s">
        <v>62</v>
      </c>
      <c r="D47" s="46">
        <v>0</v>
      </c>
      <c r="E47" s="46">
        <v>7646000</v>
      </c>
      <c r="F47" s="46">
        <v>0</v>
      </c>
      <c r="G47" s="46">
        <v>395000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8041000</v>
      </c>
      <c r="O47" s="47">
        <f t="shared" si="10"/>
        <v>20.178016225724775</v>
      </c>
      <c r="P47" s="9"/>
    </row>
    <row r="48" spans="1:16">
      <c r="A48" s="12"/>
      <c r="B48" s="44">
        <v>572</v>
      </c>
      <c r="C48" s="20" t="s">
        <v>133</v>
      </c>
      <c r="D48" s="46">
        <v>1164000</v>
      </c>
      <c r="E48" s="46">
        <v>9064000</v>
      </c>
      <c r="F48" s="46">
        <v>0</v>
      </c>
      <c r="G48" s="46">
        <v>8449000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18677000</v>
      </c>
      <c r="O48" s="47">
        <f t="shared" si="10"/>
        <v>46.867903127454497</v>
      </c>
      <c r="P48" s="9"/>
    </row>
    <row r="49" spans="1:16">
      <c r="A49" s="12"/>
      <c r="B49" s="44">
        <v>573</v>
      </c>
      <c r="C49" s="20" t="s">
        <v>64</v>
      </c>
      <c r="D49" s="46">
        <v>1345000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1345000</v>
      </c>
      <c r="O49" s="47">
        <f t="shared" si="10"/>
        <v>3.3751314293744339</v>
      </c>
      <c r="P49" s="9"/>
    </row>
    <row r="50" spans="1:16">
      <c r="A50" s="12"/>
      <c r="B50" s="44">
        <v>575</v>
      </c>
      <c r="C50" s="20" t="s">
        <v>134</v>
      </c>
      <c r="D50" s="46">
        <v>0</v>
      </c>
      <c r="E50" s="46">
        <v>1097000</v>
      </c>
      <c r="F50" s="46">
        <v>0</v>
      </c>
      <c r="G50" s="46">
        <v>0</v>
      </c>
      <c r="H50" s="46">
        <v>0</v>
      </c>
      <c r="I50" s="46">
        <v>2543000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3640000</v>
      </c>
      <c r="O50" s="47">
        <f t="shared" si="10"/>
        <v>9.1341846861880587</v>
      </c>
      <c r="P50" s="9"/>
    </row>
    <row r="51" spans="1:16">
      <c r="A51" s="12"/>
      <c r="B51" s="44">
        <v>579</v>
      </c>
      <c r="C51" s="20" t="s">
        <v>66</v>
      </c>
      <c r="D51" s="46">
        <v>73000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73000</v>
      </c>
      <c r="O51" s="47">
        <f t="shared" si="10"/>
        <v>0.18318557200322205</v>
      </c>
      <c r="P51" s="9"/>
    </row>
    <row r="52" spans="1:16" ht="15.75">
      <c r="A52" s="28" t="s">
        <v>135</v>
      </c>
      <c r="B52" s="29"/>
      <c r="C52" s="30"/>
      <c r="D52" s="31">
        <f t="shared" ref="D52:M52" si="14">SUM(D53:D55)</f>
        <v>22526000</v>
      </c>
      <c r="E52" s="31">
        <f t="shared" si="14"/>
        <v>118213000</v>
      </c>
      <c r="F52" s="31">
        <f t="shared" si="14"/>
        <v>0</v>
      </c>
      <c r="G52" s="31">
        <f t="shared" si="14"/>
        <v>5132000</v>
      </c>
      <c r="H52" s="31">
        <f t="shared" si="14"/>
        <v>0</v>
      </c>
      <c r="I52" s="31">
        <f t="shared" si="14"/>
        <v>14458000</v>
      </c>
      <c r="J52" s="31">
        <f t="shared" si="14"/>
        <v>18000</v>
      </c>
      <c r="K52" s="31">
        <f t="shared" si="14"/>
        <v>0</v>
      </c>
      <c r="L52" s="31">
        <f t="shared" si="14"/>
        <v>73463000</v>
      </c>
      <c r="M52" s="31">
        <f t="shared" si="14"/>
        <v>0</v>
      </c>
      <c r="N52" s="31">
        <f>SUM(D52:M52)</f>
        <v>233810000</v>
      </c>
      <c r="O52" s="43">
        <f t="shared" si="10"/>
        <v>586.72080260374446</v>
      </c>
      <c r="P52" s="9"/>
    </row>
    <row r="53" spans="1:16">
      <c r="A53" s="12"/>
      <c r="B53" s="44">
        <v>581</v>
      </c>
      <c r="C53" s="20" t="s">
        <v>136</v>
      </c>
      <c r="D53" s="46">
        <v>22526000</v>
      </c>
      <c r="E53" s="46">
        <v>117847000</v>
      </c>
      <c r="F53" s="46">
        <v>0</v>
      </c>
      <c r="G53" s="46">
        <v>5132000</v>
      </c>
      <c r="H53" s="46">
        <v>0</v>
      </c>
      <c r="I53" s="46">
        <v>14458000</v>
      </c>
      <c r="J53" s="46">
        <v>18000</v>
      </c>
      <c r="K53" s="46">
        <v>0</v>
      </c>
      <c r="L53" s="46">
        <v>0</v>
      </c>
      <c r="M53" s="46">
        <v>0</v>
      </c>
      <c r="N53" s="46">
        <f>SUM(D53:M53)</f>
        <v>159981000</v>
      </c>
      <c r="O53" s="47">
        <f t="shared" si="10"/>
        <v>401.45494513215709</v>
      </c>
      <c r="P53" s="9"/>
    </row>
    <row r="54" spans="1:16">
      <c r="A54" s="12"/>
      <c r="B54" s="44">
        <v>587</v>
      </c>
      <c r="C54" s="20" t="s">
        <v>172</v>
      </c>
      <c r="D54" s="46">
        <v>0</v>
      </c>
      <c r="E54" s="46">
        <v>366000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1" si="15">SUM(D54:M54)</f>
        <v>366000</v>
      </c>
      <c r="O54" s="47">
        <f t="shared" si="10"/>
        <v>0.9184372514134147</v>
      </c>
      <c r="P54" s="9"/>
    </row>
    <row r="55" spans="1:16">
      <c r="A55" s="12"/>
      <c r="B55" s="44">
        <v>590</v>
      </c>
      <c r="C55" s="20" t="s">
        <v>137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73463000</v>
      </c>
      <c r="M55" s="46">
        <v>0</v>
      </c>
      <c r="N55" s="46">
        <f t="shared" si="15"/>
        <v>73463000</v>
      </c>
      <c r="O55" s="47">
        <f t="shared" si="10"/>
        <v>184.347420220174</v>
      </c>
      <c r="P55" s="9"/>
    </row>
    <row r="56" spans="1:16" ht="15.75">
      <c r="A56" s="28" t="s">
        <v>69</v>
      </c>
      <c r="B56" s="29"/>
      <c r="C56" s="30"/>
      <c r="D56" s="31">
        <f t="shared" ref="D56:M56" si="16">SUM(D57:D74)</f>
        <v>12227000</v>
      </c>
      <c r="E56" s="31">
        <f t="shared" si="16"/>
        <v>1744000</v>
      </c>
      <c r="F56" s="31">
        <f t="shared" si="16"/>
        <v>0</v>
      </c>
      <c r="G56" s="31">
        <f t="shared" si="16"/>
        <v>0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0</v>
      </c>
      <c r="N56" s="31">
        <f>SUM(D56:M56)</f>
        <v>13971000</v>
      </c>
      <c r="O56" s="43">
        <f t="shared" si="10"/>
        <v>35.058707211739936</v>
      </c>
      <c r="P56" s="9"/>
    </row>
    <row r="57" spans="1:16">
      <c r="A57" s="12"/>
      <c r="B57" s="44">
        <v>601</v>
      </c>
      <c r="C57" s="20" t="s">
        <v>138</v>
      </c>
      <c r="D57" s="46">
        <v>313000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313000</v>
      </c>
      <c r="O57" s="47">
        <f t="shared" si="10"/>
        <v>0.78543950735628087</v>
      </c>
      <c r="P57" s="9"/>
    </row>
    <row r="58" spans="1:16">
      <c r="A58" s="12"/>
      <c r="B58" s="44">
        <v>602</v>
      </c>
      <c r="C58" s="20" t="s">
        <v>139</v>
      </c>
      <c r="D58" s="46">
        <v>297000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297000</v>
      </c>
      <c r="O58" s="47">
        <f t="shared" si="10"/>
        <v>0.74528924499941029</v>
      </c>
      <c r="P58" s="9"/>
    </row>
    <row r="59" spans="1:16">
      <c r="A59" s="12"/>
      <c r="B59" s="44">
        <v>603</v>
      </c>
      <c r="C59" s="20" t="s">
        <v>140</v>
      </c>
      <c r="D59" s="46">
        <v>112000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112000</v>
      </c>
      <c r="O59" s="47">
        <f t="shared" si="10"/>
        <v>0.28105183649809412</v>
      </c>
      <c r="P59" s="9"/>
    </row>
    <row r="60" spans="1:16">
      <c r="A60" s="12"/>
      <c r="B60" s="44">
        <v>605</v>
      </c>
      <c r="C60" s="20" t="s">
        <v>141</v>
      </c>
      <c r="D60" s="46">
        <v>2000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2000</v>
      </c>
      <c r="O60" s="47">
        <f t="shared" si="10"/>
        <v>5.0187827946088235E-3</v>
      </c>
      <c r="P60" s="9"/>
    </row>
    <row r="61" spans="1:16">
      <c r="A61" s="12"/>
      <c r="B61" s="44">
        <v>608</v>
      </c>
      <c r="C61" s="20" t="s">
        <v>168</v>
      </c>
      <c r="D61" s="46">
        <v>0</v>
      </c>
      <c r="E61" s="46">
        <v>75000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75000</v>
      </c>
      <c r="O61" s="47">
        <f t="shared" si="10"/>
        <v>0.18820435479783088</v>
      </c>
      <c r="P61" s="9"/>
    </row>
    <row r="62" spans="1:16">
      <c r="A62" s="12"/>
      <c r="B62" s="44">
        <v>622</v>
      </c>
      <c r="C62" s="20" t="s">
        <v>74</v>
      </c>
      <c r="D62" s="46">
        <v>361000</v>
      </c>
      <c r="E62" s="46">
        <v>176000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8" si="17">SUM(D62:M62)</f>
        <v>537000</v>
      </c>
      <c r="O62" s="47">
        <f t="shared" si="10"/>
        <v>1.3475431803524691</v>
      </c>
      <c r="P62" s="9"/>
    </row>
    <row r="63" spans="1:16">
      <c r="A63" s="12"/>
      <c r="B63" s="44">
        <v>623</v>
      </c>
      <c r="C63" s="20" t="s">
        <v>75</v>
      </c>
      <c r="D63" s="46">
        <v>740000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740000</v>
      </c>
      <c r="O63" s="47">
        <f t="shared" si="10"/>
        <v>1.8569496340052647</v>
      </c>
      <c r="P63" s="9"/>
    </row>
    <row r="64" spans="1:16">
      <c r="A64" s="12"/>
      <c r="B64" s="44">
        <v>629</v>
      </c>
      <c r="C64" s="20" t="s">
        <v>76</v>
      </c>
      <c r="D64" s="46">
        <v>8000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8000</v>
      </c>
      <c r="O64" s="47">
        <f t="shared" si="10"/>
        <v>2.0075131178435294E-2</v>
      </c>
      <c r="P64" s="9"/>
    </row>
    <row r="65" spans="1:119">
      <c r="A65" s="12"/>
      <c r="B65" s="44">
        <v>654</v>
      </c>
      <c r="C65" s="20" t="s">
        <v>143</v>
      </c>
      <c r="D65" s="46">
        <v>279000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279000</v>
      </c>
      <c r="O65" s="47">
        <f t="shared" si="10"/>
        <v>0.70012019984793084</v>
      </c>
      <c r="P65" s="9"/>
    </row>
    <row r="66" spans="1:119">
      <c r="A66" s="12"/>
      <c r="B66" s="44">
        <v>683</v>
      </c>
      <c r="C66" s="20" t="s">
        <v>78</v>
      </c>
      <c r="D66" s="46">
        <v>5000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5000</v>
      </c>
      <c r="O66" s="47">
        <f t="shared" si="10"/>
        <v>1.2546956986522058E-2</v>
      </c>
      <c r="P66" s="9"/>
    </row>
    <row r="67" spans="1:119">
      <c r="A67" s="12"/>
      <c r="B67" s="44">
        <v>685</v>
      </c>
      <c r="C67" s="20" t="s">
        <v>79</v>
      </c>
      <c r="D67" s="46">
        <v>57000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57000</v>
      </c>
      <c r="O67" s="47">
        <f t="shared" si="10"/>
        <v>0.14303530964635147</v>
      </c>
      <c r="P67" s="9"/>
    </row>
    <row r="68" spans="1:119">
      <c r="A68" s="12"/>
      <c r="B68" s="44">
        <v>689</v>
      </c>
      <c r="C68" s="20" t="s">
        <v>169</v>
      </c>
      <c r="D68" s="46">
        <v>144000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144000</v>
      </c>
      <c r="O68" s="47">
        <f t="shared" si="10"/>
        <v>0.36135236121183528</v>
      </c>
      <c r="P68" s="9"/>
    </row>
    <row r="69" spans="1:119">
      <c r="A69" s="12"/>
      <c r="B69" s="44">
        <v>711</v>
      </c>
      <c r="C69" s="20" t="s">
        <v>108</v>
      </c>
      <c r="D69" s="46">
        <v>5513000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8">SUM(D69:M69)</f>
        <v>5513000</v>
      </c>
      <c r="O69" s="47">
        <f t="shared" ref="O69:O75" si="19">(N69/O$77)</f>
        <v>13.834274773339223</v>
      </c>
      <c r="P69" s="9"/>
    </row>
    <row r="70" spans="1:119">
      <c r="A70" s="12"/>
      <c r="B70" s="44">
        <v>712</v>
      </c>
      <c r="C70" s="20" t="s">
        <v>109</v>
      </c>
      <c r="D70" s="46">
        <v>1033000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1033000</v>
      </c>
      <c r="O70" s="47">
        <f t="shared" si="19"/>
        <v>2.5922013134154573</v>
      </c>
      <c r="P70" s="9"/>
    </row>
    <row r="71" spans="1:119">
      <c r="A71" s="12"/>
      <c r="B71" s="44">
        <v>713</v>
      </c>
      <c r="C71" s="20" t="s">
        <v>144</v>
      </c>
      <c r="D71" s="46">
        <v>1915000</v>
      </c>
      <c r="E71" s="46">
        <v>1493000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3408000</v>
      </c>
      <c r="O71" s="47">
        <f t="shared" si="19"/>
        <v>8.5520058820134359</v>
      </c>
      <c r="P71" s="9"/>
    </row>
    <row r="72" spans="1:119">
      <c r="A72" s="12"/>
      <c r="B72" s="44">
        <v>714</v>
      </c>
      <c r="C72" s="20" t="s">
        <v>111</v>
      </c>
      <c r="D72" s="46">
        <v>119000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119000</v>
      </c>
      <c r="O72" s="47">
        <f t="shared" si="19"/>
        <v>0.29861757627922497</v>
      </c>
      <c r="P72" s="9"/>
    </row>
    <row r="73" spans="1:119">
      <c r="A73" s="12"/>
      <c r="B73" s="44">
        <v>733</v>
      </c>
      <c r="C73" s="20" t="s">
        <v>85</v>
      </c>
      <c r="D73" s="46">
        <v>1269000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1269000</v>
      </c>
      <c r="O73" s="47">
        <f t="shared" si="19"/>
        <v>3.1844176831792987</v>
      </c>
      <c r="P73" s="9"/>
    </row>
    <row r="74" spans="1:119" ht="15.75" thickBot="1">
      <c r="A74" s="12"/>
      <c r="B74" s="44">
        <v>752</v>
      </c>
      <c r="C74" s="20" t="s">
        <v>147</v>
      </c>
      <c r="D74" s="46">
        <v>60000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60000</v>
      </c>
      <c r="O74" s="47">
        <f t="shared" si="19"/>
        <v>0.15056348383826471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SUM(D5,D13,D21,D29,D34,D40,D46,D52,D56)</f>
        <v>304715000</v>
      </c>
      <c r="E75" s="15">
        <f t="shared" si="20"/>
        <v>241719000</v>
      </c>
      <c r="F75" s="15">
        <f t="shared" si="20"/>
        <v>68100000</v>
      </c>
      <c r="G75" s="15">
        <f t="shared" si="20"/>
        <v>63442000</v>
      </c>
      <c r="H75" s="15">
        <f t="shared" si="20"/>
        <v>0</v>
      </c>
      <c r="I75" s="15">
        <f t="shared" si="20"/>
        <v>239738000</v>
      </c>
      <c r="J75" s="15">
        <f t="shared" si="20"/>
        <v>87370000</v>
      </c>
      <c r="K75" s="15">
        <f t="shared" si="20"/>
        <v>0</v>
      </c>
      <c r="L75" s="15">
        <f t="shared" si="20"/>
        <v>73463000</v>
      </c>
      <c r="M75" s="15">
        <f t="shared" si="20"/>
        <v>0</v>
      </c>
      <c r="N75" s="15">
        <f>SUM(D75:M75)</f>
        <v>1078547000</v>
      </c>
      <c r="O75" s="37">
        <f t="shared" si="19"/>
        <v>2706.4965633884813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181</v>
      </c>
      <c r="M77" s="118"/>
      <c r="N77" s="118"/>
      <c r="O77" s="41">
        <v>398503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96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60821000</v>
      </c>
      <c r="E5" s="26">
        <f t="shared" si="0"/>
        <v>9912000</v>
      </c>
      <c r="F5" s="26">
        <f t="shared" si="0"/>
        <v>19411000</v>
      </c>
      <c r="G5" s="26">
        <f t="shared" si="0"/>
        <v>371000</v>
      </c>
      <c r="H5" s="26">
        <f t="shared" si="0"/>
        <v>0</v>
      </c>
      <c r="I5" s="26">
        <f t="shared" si="0"/>
        <v>0</v>
      </c>
      <c r="J5" s="26">
        <f t="shared" si="0"/>
        <v>86655000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177170000</v>
      </c>
      <c r="O5" s="32">
        <f t="shared" ref="O5:O36" si="1">(N5/O$77)</f>
        <v>457.31439751790077</v>
      </c>
      <c r="P5" s="6"/>
    </row>
    <row r="6" spans="1:133">
      <c r="A6" s="12"/>
      <c r="B6" s="44">
        <v>511</v>
      </c>
      <c r="C6" s="20" t="s">
        <v>20</v>
      </c>
      <c r="D6" s="46">
        <v>1771000</v>
      </c>
      <c r="E6" s="46">
        <v>0</v>
      </c>
      <c r="F6" s="46">
        <v>0</v>
      </c>
      <c r="G6" s="46">
        <v>6000</v>
      </c>
      <c r="H6" s="46">
        <v>0</v>
      </c>
      <c r="I6" s="46">
        <v>0</v>
      </c>
      <c r="J6" s="46">
        <v>1218000</v>
      </c>
      <c r="K6" s="46">
        <v>0</v>
      </c>
      <c r="L6" s="46">
        <v>0</v>
      </c>
      <c r="M6" s="46">
        <v>0</v>
      </c>
      <c r="N6" s="46">
        <f>SUM(D6:M6)</f>
        <v>2995000</v>
      </c>
      <c r="O6" s="47">
        <f t="shared" si="1"/>
        <v>7.7307479853593311</v>
      </c>
      <c r="P6" s="9"/>
    </row>
    <row r="7" spans="1:133">
      <c r="A7" s="12"/>
      <c r="B7" s="44">
        <v>512</v>
      </c>
      <c r="C7" s="20" t="s">
        <v>21</v>
      </c>
      <c r="D7" s="46">
        <v>2498000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2498000</v>
      </c>
      <c r="O7" s="47">
        <f t="shared" si="1"/>
        <v>6.4478826268539597</v>
      </c>
      <c r="P7" s="9"/>
    </row>
    <row r="8" spans="1:133">
      <c r="A8" s="12"/>
      <c r="B8" s="44">
        <v>513</v>
      </c>
      <c r="C8" s="20" t="s">
        <v>22</v>
      </c>
      <c r="D8" s="46">
        <v>28368000</v>
      </c>
      <c r="E8" s="46">
        <v>1000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28369000</v>
      </c>
      <c r="O8" s="47">
        <f t="shared" si="1"/>
        <v>73.226574155812642</v>
      </c>
      <c r="P8" s="9"/>
    </row>
    <row r="9" spans="1:133">
      <c r="A9" s="12"/>
      <c r="B9" s="44">
        <v>514</v>
      </c>
      <c r="C9" s="20" t="s">
        <v>23</v>
      </c>
      <c r="D9" s="46">
        <v>2691000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2691000</v>
      </c>
      <c r="O9" s="47">
        <f t="shared" si="1"/>
        <v>6.9460577057101709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3095000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3095000</v>
      </c>
      <c r="O10" s="47">
        <f t="shared" si="1"/>
        <v>7.9888697878755028</v>
      </c>
      <c r="P10" s="9"/>
    </row>
    <row r="11" spans="1:133">
      <c r="A11" s="12"/>
      <c r="B11" s="44">
        <v>517</v>
      </c>
      <c r="C11" s="20" t="s">
        <v>25</v>
      </c>
      <c r="D11" s="46">
        <v>30000</v>
      </c>
      <c r="E11" s="46">
        <v>152000</v>
      </c>
      <c r="F11" s="46">
        <v>19386000</v>
      </c>
      <c r="G11" s="46">
        <v>157000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19725000</v>
      </c>
      <c r="O11" s="47">
        <f t="shared" si="1"/>
        <v>50.914525546314792</v>
      </c>
      <c r="P11" s="9"/>
    </row>
    <row r="12" spans="1:133">
      <c r="A12" s="12"/>
      <c r="B12" s="44">
        <v>519</v>
      </c>
      <c r="C12" s="20" t="s">
        <v>116</v>
      </c>
      <c r="D12" s="46">
        <v>25463000</v>
      </c>
      <c r="E12" s="46">
        <v>6664000</v>
      </c>
      <c r="F12" s="46">
        <v>25000</v>
      </c>
      <c r="G12" s="46">
        <v>208000</v>
      </c>
      <c r="H12" s="46">
        <v>0</v>
      </c>
      <c r="I12" s="46">
        <v>0</v>
      </c>
      <c r="J12" s="46">
        <v>85437000</v>
      </c>
      <c r="K12" s="46">
        <v>0</v>
      </c>
      <c r="L12" s="46">
        <v>0</v>
      </c>
      <c r="M12" s="46">
        <v>0</v>
      </c>
      <c r="N12" s="46">
        <f t="shared" si="2"/>
        <v>117797000</v>
      </c>
      <c r="O12" s="47">
        <f t="shared" si="1"/>
        <v>304.05973970997434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166168000</v>
      </c>
      <c r="E13" s="31">
        <f t="shared" si="3"/>
        <v>18234000</v>
      </c>
      <c r="F13" s="31">
        <f t="shared" si="3"/>
        <v>0</v>
      </c>
      <c r="G13" s="31">
        <f t="shared" si="3"/>
        <v>4428000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188830000</v>
      </c>
      <c r="O13" s="43">
        <f t="shared" si="1"/>
        <v>487.41139969128631</v>
      </c>
      <c r="P13" s="10"/>
    </row>
    <row r="14" spans="1:133">
      <c r="A14" s="12"/>
      <c r="B14" s="44">
        <v>521</v>
      </c>
      <c r="C14" s="20" t="s">
        <v>28</v>
      </c>
      <c r="D14" s="46">
        <v>106024000</v>
      </c>
      <c r="E14" s="46">
        <v>1191000</v>
      </c>
      <c r="F14" s="46">
        <v>0</v>
      </c>
      <c r="G14" s="46">
        <v>963000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108178000</v>
      </c>
      <c r="O14" s="47">
        <f t="shared" si="1"/>
        <v>279.23100352594383</v>
      </c>
      <c r="P14" s="9"/>
    </row>
    <row r="15" spans="1:133">
      <c r="A15" s="12"/>
      <c r="B15" s="44">
        <v>523</v>
      </c>
      <c r="C15" s="20" t="s">
        <v>117</v>
      </c>
      <c r="D15" s="46">
        <v>33115000</v>
      </c>
      <c r="E15" s="46">
        <v>415000</v>
      </c>
      <c r="F15" s="46">
        <v>0</v>
      </c>
      <c r="G15" s="46">
        <v>1608000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35138000</v>
      </c>
      <c r="O15" s="47">
        <f t="shared" si="1"/>
        <v>90.698838968132279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14374000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14374000</v>
      </c>
      <c r="O16" s="47">
        <f t="shared" si="1"/>
        <v>37.102427893674466</v>
      </c>
      <c r="P16" s="9"/>
    </row>
    <row r="17" spans="1:16">
      <c r="A17" s="12"/>
      <c r="B17" s="44">
        <v>525</v>
      </c>
      <c r="C17" s="20" t="s">
        <v>31</v>
      </c>
      <c r="D17" s="46">
        <v>3119000</v>
      </c>
      <c r="E17" s="46">
        <v>2100000</v>
      </c>
      <c r="F17" s="46">
        <v>0</v>
      </c>
      <c r="G17" s="46">
        <v>319000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5538000</v>
      </c>
      <c r="O17" s="47">
        <f t="shared" si="1"/>
        <v>14.294785423345568</v>
      </c>
      <c r="P17" s="9"/>
    </row>
    <row r="18" spans="1:16">
      <c r="A18" s="12"/>
      <c r="B18" s="44">
        <v>526</v>
      </c>
      <c r="C18" s="20" t="s">
        <v>32</v>
      </c>
      <c r="D18" s="46">
        <v>21355000</v>
      </c>
      <c r="E18" s="46">
        <v>43000</v>
      </c>
      <c r="F18" s="46">
        <v>0</v>
      </c>
      <c r="G18" s="46">
        <v>867000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22265000</v>
      </c>
      <c r="O18" s="47">
        <f t="shared" si="1"/>
        <v>57.470819330225545</v>
      </c>
      <c r="P18" s="9"/>
    </row>
    <row r="19" spans="1:16">
      <c r="A19" s="12"/>
      <c r="B19" s="44">
        <v>527</v>
      </c>
      <c r="C19" s="20" t="s">
        <v>33</v>
      </c>
      <c r="D19" s="46">
        <v>1836000</v>
      </c>
      <c r="E19" s="46">
        <v>0</v>
      </c>
      <c r="F19" s="46">
        <v>0</v>
      </c>
      <c r="G19" s="46">
        <v>88000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1924000</v>
      </c>
      <c r="O19" s="47">
        <f t="shared" si="1"/>
        <v>4.9662634804111363</v>
      </c>
      <c r="P19" s="9"/>
    </row>
    <row r="20" spans="1:16">
      <c r="A20" s="12"/>
      <c r="B20" s="44">
        <v>529</v>
      </c>
      <c r="C20" s="20" t="s">
        <v>34</v>
      </c>
      <c r="D20" s="46">
        <v>719000</v>
      </c>
      <c r="E20" s="46">
        <v>111000</v>
      </c>
      <c r="F20" s="46">
        <v>0</v>
      </c>
      <c r="G20" s="46">
        <v>583000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1413000</v>
      </c>
      <c r="O20" s="47">
        <f t="shared" si="1"/>
        <v>3.647261069553501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SUM(D22:D28)</f>
        <v>1489000</v>
      </c>
      <c r="E21" s="31">
        <f t="shared" si="5"/>
        <v>4792000</v>
      </c>
      <c r="F21" s="31">
        <f t="shared" si="5"/>
        <v>0</v>
      </c>
      <c r="G21" s="31">
        <f t="shared" si="5"/>
        <v>899000</v>
      </c>
      <c r="H21" s="31">
        <f t="shared" si="5"/>
        <v>0</v>
      </c>
      <c r="I21" s="31">
        <f t="shared" si="5"/>
        <v>176585000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183765000</v>
      </c>
      <c r="O21" s="43">
        <f t="shared" si="1"/>
        <v>474.33753039384226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19725000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19725000</v>
      </c>
      <c r="O22" s="47">
        <f t="shared" si="1"/>
        <v>50.914525546314792</v>
      </c>
      <c r="P22" s="9"/>
    </row>
    <row r="23" spans="1:16">
      <c r="A23" s="12"/>
      <c r="B23" s="44">
        <v>534</v>
      </c>
      <c r="C23" s="20" t="s">
        <v>118</v>
      </c>
      <c r="D23" s="46">
        <v>0</v>
      </c>
      <c r="E23" s="46">
        <v>58000</v>
      </c>
      <c r="F23" s="46">
        <v>0</v>
      </c>
      <c r="G23" s="46">
        <v>0</v>
      </c>
      <c r="H23" s="46">
        <v>0</v>
      </c>
      <c r="I23" s="46">
        <v>38046000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38104000</v>
      </c>
      <c r="O23" s="47">
        <f t="shared" si="1"/>
        <v>98.354731630761918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37730000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37730000</v>
      </c>
      <c r="O24" s="47">
        <f t="shared" si="1"/>
        <v>97.389356089351438</v>
      </c>
      <c r="P24" s="9"/>
    </row>
    <row r="25" spans="1:16">
      <c r="A25" s="12"/>
      <c r="B25" s="44">
        <v>536</v>
      </c>
      <c r="C25" s="20" t="s">
        <v>119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73561000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73561000</v>
      </c>
      <c r="O25" s="47">
        <f t="shared" si="1"/>
        <v>189.87697914892078</v>
      </c>
      <c r="P25" s="9"/>
    </row>
    <row r="26" spans="1:16">
      <c r="A26" s="12"/>
      <c r="B26" s="44">
        <v>537</v>
      </c>
      <c r="C26" s="20" t="s">
        <v>120</v>
      </c>
      <c r="D26" s="46">
        <v>1436000</v>
      </c>
      <c r="E26" s="46">
        <v>3317000</v>
      </c>
      <c r="F26" s="46">
        <v>0</v>
      </c>
      <c r="G26" s="46">
        <v>177000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4930000</v>
      </c>
      <c r="O26" s="47">
        <f t="shared" si="1"/>
        <v>12.725404864047247</v>
      </c>
      <c r="P26" s="9"/>
    </row>
    <row r="27" spans="1:16">
      <c r="A27" s="12"/>
      <c r="B27" s="44">
        <v>538</v>
      </c>
      <c r="C27" s="20" t="s">
        <v>121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6859000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6859000</v>
      </c>
      <c r="O27" s="47">
        <f t="shared" si="1"/>
        <v>17.704574434584192</v>
      </c>
      <c r="P27" s="9"/>
    </row>
    <row r="28" spans="1:16">
      <c r="A28" s="12"/>
      <c r="B28" s="44">
        <v>539</v>
      </c>
      <c r="C28" s="20" t="s">
        <v>42</v>
      </c>
      <c r="D28" s="46">
        <v>53000</v>
      </c>
      <c r="E28" s="46">
        <v>1417000</v>
      </c>
      <c r="F28" s="46">
        <v>0</v>
      </c>
      <c r="G28" s="46">
        <v>722000</v>
      </c>
      <c r="H28" s="46">
        <v>0</v>
      </c>
      <c r="I28" s="46">
        <v>664000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2856000</v>
      </c>
      <c r="O28" s="47">
        <f t="shared" si="1"/>
        <v>7.3719586798618533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SUM(D30:D33)</f>
        <v>0</v>
      </c>
      <c r="E29" s="31">
        <f t="shared" si="7"/>
        <v>32468000</v>
      </c>
      <c r="F29" s="31">
        <f t="shared" si="7"/>
        <v>0</v>
      </c>
      <c r="G29" s="31">
        <f t="shared" si="7"/>
        <v>25517000</v>
      </c>
      <c r="H29" s="31">
        <f t="shared" si="7"/>
        <v>0</v>
      </c>
      <c r="I29" s="31">
        <f t="shared" si="7"/>
        <v>34088000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40" si="8">SUM(D29:M29)</f>
        <v>92073000</v>
      </c>
      <c r="O29" s="43">
        <f t="shared" si="1"/>
        <v>237.66048723071444</v>
      </c>
      <c r="P29" s="10"/>
    </row>
    <row r="30" spans="1:16">
      <c r="A30" s="12"/>
      <c r="B30" s="44">
        <v>541</v>
      </c>
      <c r="C30" s="20" t="s">
        <v>122</v>
      </c>
      <c r="D30" s="46">
        <v>0</v>
      </c>
      <c r="E30" s="46">
        <v>31675000</v>
      </c>
      <c r="F30" s="46">
        <v>0</v>
      </c>
      <c r="G30" s="46">
        <v>25517000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57192000</v>
      </c>
      <c r="O30" s="47">
        <f t="shared" si="1"/>
        <v>147.6250212950487</v>
      </c>
      <c r="P30" s="9"/>
    </row>
    <row r="31" spans="1:16">
      <c r="A31" s="12"/>
      <c r="B31" s="44">
        <v>543</v>
      </c>
      <c r="C31" s="20" t="s">
        <v>123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16198000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16198000</v>
      </c>
      <c r="O31" s="47">
        <f t="shared" si="1"/>
        <v>41.810569571569431</v>
      </c>
      <c r="P31" s="9"/>
    </row>
    <row r="32" spans="1:16">
      <c r="A32" s="12"/>
      <c r="B32" s="44">
        <v>544</v>
      </c>
      <c r="C32" s="20" t="s">
        <v>124</v>
      </c>
      <c r="D32" s="46">
        <v>0</v>
      </c>
      <c r="E32" s="46">
        <v>251000</v>
      </c>
      <c r="F32" s="46">
        <v>0</v>
      </c>
      <c r="G32" s="46">
        <v>0</v>
      </c>
      <c r="H32" s="46">
        <v>0</v>
      </c>
      <c r="I32" s="46">
        <v>17890000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18141000</v>
      </c>
      <c r="O32" s="47">
        <f t="shared" si="1"/>
        <v>46.825876194458644</v>
      </c>
      <c r="P32" s="9"/>
    </row>
    <row r="33" spans="1:16">
      <c r="A33" s="12"/>
      <c r="B33" s="44">
        <v>549</v>
      </c>
      <c r="C33" s="20" t="s">
        <v>125</v>
      </c>
      <c r="D33" s="46">
        <v>0</v>
      </c>
      <c r="E33" s="46">
        <v>542000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542000</v>
      </c>
      <c r="O33" s="47">
        <f t="shared" si="1"/>
        <v>1.3990201696376485</v>
      </c>
      <c r="P33" s="9"/>
    </row>
    <row r="34" spans="1:16" ht="15.75">
      <c r="A34" s="28" t="s">
        <v>48</v>
      </c>
      <c r="B34" s="29"/>
      <c r="C34" s="30"/>
      <c r="D34" s="31">
        <f>SUM(D35:D39)</f>
        <v>5766000</v>
      </c>
      <c r="E34" s="31">
        <f t="shared" ref="E34:M34" si="9">SUM(E35:E39)</f>
        <v>17479000</v>
      </c>
      <c r="F34" s="31">
        <f t="shared" si="9"/>
        <v>0</v>
      </c>
      <c r="G34" s="31">
        <f t="shared" si="9"/>
        <v>20000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23265000</v>
      </c>
      <c r="O34" s="43">
        <f t="shared" si="1"/>
        <v>60.052037355387263</v>
      </c>
      <c r="P34" s="10"/>
    </row>
    <row r="35" spans="1:16">
      <c r="A35" s="13"/>
      <c r="B35" s="45">
        <v>551</v>
      </c>
      <c r="C35" s="21" t="s">
        <v>126</v>
      </c>
      <c r="D35" s="46">
        <v>27000</v>
      </c>
      <c r="E35" s="46">
        <v>445000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472000</v>
      </c>
      <c r="O35" s="47">
        <f t="shared" si="1"/>
        <v>1.2183349078763286</v>
      </c>
      <c r="P35" s="9"/>
    </row>
    <row r="36" spans="1:16">
      <c r="A36" s="13"/>
      <c r="B36" s="45">
        <v>552</v>
      </c>
      <c r="C36" s="21" t="s">
        <v>50</v>
      </c>
      <c r="D36" s="46">
        <v>4883000</v>
      </c>
      <c r="E36" s="46">
        <v>11237000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16120000</v>
      </c>
      <c r="O36" s="47">
        <f t="shared" si="1"/>
        <v>41.609234565606819</v>
      </c>
      <c r="P36" s="9"/>
    </row>
    <row r="37" spans="1:16">
      <c r="A37" s="13"/>
      <c r="B37" s="45">
        <v>553</v>
      </c>
      <c r="C37" s="21" t="s">
        <v>127</v>
      </c>
      <c r="D37" s="46">
        <v>297000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297000</v>
      </c>
      <c r="O37" s="47">
        <f t="shared" ref="O37:O68" si="10">(N37/O$77)</f>
        <v>0.76662175347302886</v>
      </c>
      <c r="P37" s="9"/>
    </row>
    <row r="38" spans="1:16">
      <c r="A38" s="13"/>
      <c r="B38" s="45">
        <v>554</v>
      </c>
      <c r="C38" s="21" t="s">
        <v>52</v>
      </c>
      <c r="D38" s="46">
        <v>356000</v>
      </c>
      <c r="E38" s="46">
        <v>3980000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4336000</v>
      </c>
      <c r="O38" s="47">
        <f t="shared" si="10"/>
        <v>11.192161357101188</v>
      </c>
      <c r="P38" s="9"/>
    </row>
    <row r="39" spans="1:16">
      <c r="A39" s="13"/>
      <c r="B39" s="45">
        <v>559</v>
      </c>
      <c r="C39" s="21" t="s">
        <v>53</v>
      </c>
      <c r="D39" s="46">
        <v>203000</v>
      </c>
      <c r="E39" s="46">
        <v>1817000</v>
      </c>
      <c r="F39" s="46">
        <v>0</v>
      </c>
      <c r="G39" s="46">
        <v>20000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2040000</v>
      </c>
      <c r="O39" s="47">
        <f t="shared" si="10"/>
        <v>5.2656847713298953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SUM(D41:D45)</f>
        <v>21254000</v>
      </c>
      <c r="E40" s="31">
        <f t="shared" si="11"/>
        <v>14064000</v>
      </c>
      <c r="F40" s="31">
        <f t="shared" si="11"/>
        <v>0</v>
      </c>
      <c r="G40" s="31">
        <f t="shared" si="11"/>
        <v>2000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35320000</v>
      </c>
      <c r="O40" s="43">
        <f t="shared" si="10"/>
        <v>91.168620648711709</v>
      </c>
      <c r="P40" s="10"/>
    </row>
    <row r="41" spans="1:16">
      <c r="A41" s="12"/>
      <c r="B41" s="44">
        <v>562</v>
      </c>
      <c r="C41" s="20" t="s">
        <v>129</v>
      </c>
      <c r="D41" s="46">
        <v>7883000</v>
      </c>
      <c r="E41" s="46">
        <v>0</v>
      </c>
      <c r="F41" s="46">
        <v>0</v>
      </c>
      <c r="G41" s="46">
        <v>2000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1" si="12">SUM(D41:M41)</f>
        <v>7885000</v>
      </c>
      <c r="O41" s="47">
        <f t="shared" si="10"/>
        <v>20.352904128400109</v>
      </c>
      <c r="P41" s="9"/>
    </row>
    <row r="42" spans="1:16">
      <c r="A42" s="12"/>
      <c r="B42" s="44">
        <v>563</v>
      </c>
      <c r="C42" s="20" t="s">
        <v>130</v>
      </c>
      <c r="D42" s="46">
        <v>2117000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2117000</v>
      </c>
      <c r="O42" s="47">
        <f t="shared" si="10"/>
        <v>5.4644385592673475</v>
      </c>
      <c r="P42" s="9"/>
    </row>
    <row r="43" spans="1:16">
      <c r="A43" s="12"/>
      <c r="B43" s="44">
        <v>564</v>
      </c>
      <c r="C43" s="20" t="s">
        <v>131</v>
      </c>
      <c r="D43" s="46">
        <v>5778000</v>
      </c>
      <c r="E43" s="46">
        <v>231000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6009000</v>
      </c>
      <c r="O43" s="47">
        <f t="shared" si="10"/>
        <v>15.510539113196735</v>
      </c>
      <c r="P43" s="9"/>
    </row>
    <row r="44" spans="1:16">
      <c r="A44" s="12"/>
      <c r="B44" s="44">
        <v>565</v>
      </c>
      <c r="C44" s="20" t="s">
        <v>132</v>
      </c>
      <c r="D44" s="46">
        <v>74000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74000</v>
      </c>
      <c r="O44" s="47">
        <f t="shared" si="10"/>
        <v>0.19101013386196677</v>
      </c>
      <c r="P44" s="9"/>
    </row>
    <row r="45" spans="1:16">
      <c r="A45" s="12"/>
      <c r="B45" s="44">
        <v>569</v>
      </c>
      <c r="C45" s="20" t="s">
        <v>60</v>
      </c>
      <c r="D45" s="46">
        <v>5402000</v>
      </c>
      <c r="E45" s="46">
        <v>13833000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19235000</v>
      </c>
      <c r="O45" s="47">
        <f t="shared" si="10"/>
        <v>49.649728713985553</v>
      </c>
      <c r="P45" s="9"/>
    </row>
    <row r="46" spans="1:16" ht="15.75">
      <c r="A46" s="28" t="s">
        <v>61</v>
      </c>
      <c r="B46" s="29"/>
      <c r="C46" s="30"/>
      <c r="D46" s="31">
        <f t="shared" ref="D46:M46" si="13">SUM(D47:D51)</f>
        <v>2183000</v>
      </c>
      <c r="E46" s="31">
        <f t="shared" si="13"/>
        <v>18610000</v>
      </c>
      <c r="F46" s="31">
        <f t="shared" si="13"/>
        <v>0</v>
      </c>
      <c r="G46" s="31">
        <f t="shared" si="13"/>
        <v>8754000</v>
      </c>
      <c r="H46" s="31">
        <f t="shared" si="13"/>
        <v>0</v>
      </c>
      <c r="I46" s="31">
        <f t="shared" si="13"/>
        <v>2857000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32404000</v>
      </c>
      <c r="O46" s="43">
        <f t="shared" si="10"/>
        <v>83.641788887340155</v>
      </c>
      <c r="P46" s="9"/>
    </row>
    <row r="47" spans="1:16">
      <c r="A47" s="12"/>
      <c r="B47" s="44">
        <v>571</v>
      </c>
      <c r="C47" s="20" t="s">
        <v>62</v>
      </c>
      <c r="D47" s="46">
        <v>0</v>
      </c>
      <c r="E47" s="46">
        <v>7767000</v>
      </c>
      <c r="F47" s="46">
        <v>0</v>
      </c>
      <c r="G47" s="46">
        <v>55000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7822000</v>
      </c>
      <c r="O47" s="47">
        <f t="shared" si="10"/>
        <v>20.19028739281492</v>
      </c>
      <c r="P47" s="9"/>
    </row>
    <row r="48" spans="1:16">
      <c r="A48" s="12"/>
      <c r="B48" s="44">
        <v>572</v>
      </c>
      <c r="C48" s="20" t="s">
        <v>133</v>
      </c>
      <c r="D48" s="46">
        <v>736000</v>
      </c>
      <c r="E48" s="46">
        <v>9983000</v>
      </c>
      <c r="F48" s="46">
        <v>0</v>
      </c>
      <c r="G48" s="46">
        <v>8699000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19418000</v>
      </c>
      <c r="O48" s="47">
        <f t="shared" si="10"/>
        <v>50.122091612590147</v>
      </c>
      <c r="P48" s="9"/>
    </row>
    <row r="49" spans="1:16">
      <c r="A49" s="12"/>
      <c r="B49" s="44">
        <v>573</v>
      </c>
      <c r="C49" s="20" t="s">
        <v>64</v>
      </c>
      <c r="D49" s="46">
        <v>1378000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1378000</v>
      </c>
      <c r="O49" s="47">
        <f t="shared" si="10"/>
        <v>3.5569184386728407</v>
      </c>
      <c r="P49" s="9"/>
    </row>
    <row r="50" spans="1:16">
      <c r="A50" s="12"/>
      <c r="B50" s="44">
        <v>575</v>
      </c>
      <c r="C50" s="20" t="s">
        <v>134</v>
      </c>
      <c r="D50" s="46">
        <v>0</v>
      </c>
      <c r="E50" s="46">
        <v>860000</v>
      </c>
      <c r="F50" s="46">
        <v>0</v>
      </c>
      <c r="G50" s="46">
        <v>0</v>
      </c>
      <c r="H50" s="46">
        <v>0</v>
      </c>
      <c r="I50" s="46">
        <v>2857000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3717000</v>
      </c>
      <c r="O50" s="47">
        <f t="shared" si="10"/>
        <v>9.594387399526088</v>
      </c>
      <c r="P50" s="9"/>
    </row>
    <row r="51" spans="1:16">
      <c r="A51" s="12"/>
      <c r="B51" s="44">
        <v>579</v>
      </c>
      <c r="C51" s="20" t="s">
        <v>66</v>
      </c>
      <c r="D51" s="46">
        <v>69000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69000</v>
      </c>
      <c r="O51" s="47">
        <f t="shared" si="10"/>
        <v>0.17810404373615821</v>
      </c>
      <c r="P51" s="9"/>
    </row>
    <row r="52" spans="1:16" ht="15.75">
      <c r="A52" s="28" t="s">
        <v>135</v>
      </c>
      <c r="B52" s="29"/>
      <c r="C52" s="30"/>
      <c r="D52" s="31">
        <f t="shared" ref="D52:M52" si="14">SUM(D53:D55)</f>
        <v>22560000</v>
      </c>
      <c r="E52" s="31">
        <f t="shared" si="14"/>
        <v>94547000</v>
      </c>
      <c r="F52" s="31">
        <f t="shared" si="14"/>
        <v>0</v>
      </c>
      <c r="G52" s="31">
        <f t="shared" si="14"/>
        <v>3954000</v>
      </c>
      <c r="H52" s="31">
        <f t="shared" si="14"/>
        <v>0</v>
      </c>
      <c r="I52" s="31">
        <f t="shared" si="14"/>
        <v>13278000</v>
      </c>
      <c r="J52" s="31">
        <f t="shared" si="14"/>
        <v>5000</v>
      </c>
      <c r="K52" s="31">
        <f t="shared" si="14"/>
        <v>0</v>
      </c>
      <c r="L52" s="31">
        <f t="shared" si="14"/>
        <v>69584000</v>
      </c>
      <c r="M52" s="31">
        <f t="shared" si="14"/>
        <v>0</v>
      </c>
      <c r="N52" s="31">
        <f>SUM(D52:M52)</f>
        <v>203928000</v>
      </c>
      <c r="O52" s="43">
        <f t="shared" si="10"/>
        <v>526.38262943517782</v>
      </c>
      <c r="P52" s="9"/>
    </row>
    <row r="53" spans="1:16">
      <c r="A53" s="12"/>
      <c r="B53" s="44">
        <v>581</v>
      </c>
      <c r="C53" s="20" t="s">
        <v>136</v>
      </c>
      <c r="D53" s="46">
        <v>22560000</v>
      </c>
      <c r="E53" s="46">
        <v>93427000</v>
      </c>
      <c r="F53" s="46">
        <v>0</v>
      </c>
      <c r="G53" s="46">
        <v>3954000</v>
      </c>
      <c r="H53" s="46">
        <v>0</v>
      </c>
      <c r="I53" s="46">
        <v>13278000</v>
      </c>
      <c r="J53" s="46">
        <v>5000</v>
      </c>
      <c r="K53" s="46">
        <v>0</v>
      </c>
      <c r="L53" s="46">
        <v>0</v>
      </c>
      <c r="M53" s="46">
        <v>0</v>
      </c>
      <c r="N53" s="46">
        <f>SUM(D53:M53)</f>
        <v>133224000</v>
      </c>
      <c r="O53" s="47">
        <f t="shared" si="10"/>
        <v>343.88019018414411</v>
      </c>
      <c r="P53" s="9"/>
    </row>
    <row r="54" spans="1:16">
      <c r="A54" s="12"/>
      <c r="B54" s="44">
        <v>587</v>
      </c>
      <c r="C54" s="20" t="s">
        <v>172</v>
      </c>
      <c r="D54" s="46">
        <v>0</v>
      </c>
      <c r="E54" s="46">
        <v>1120000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1" si="15">SUM(D54:M54)</f>
        <v>1120000</v>
      </c>
      <c r="O54" s="47">
        <f t="shared" si="10"/>
        <v>2.890964188181119</v>
      </c>
      <c r="P54" s="9"/>
    </row>
    <row r="55" spans="1:16">
      <c r="A55" s="12"/>
      <c r="B55" s="44">
        <v>590</v>
      </c>
      <c r="C55" s="20" t="s">
        <v>137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69584000</v>
      </c>
      <c r="M55" s="46">
        <v>0</v>
      </c>
      <c r="N55" s="46">
        <f t="shared" si="15"/>
        <v>69584000</v>
      </c>
      <c r="O55" s="47">
        <f t="shared" si="10"/>
        <v>179.61147506285266</v>
      </c>
      <c r="P55" s="9"/>
    </row>
    <row r="56" spans="1:16" ht="15.75">
      <c r="A56" s="28" t="s">
        <v>69</v>
      </c>
      <c r="B56" s="29"/>
      <c r="C56" s="30"/>
      <c r="D56" s="31">
        <f t="shared" ref="D56:M56" si="16">SUM(D57:D74)</f>
        <v>12149000</v>
      </c>
      <c r="E56" s="31">
        <f t="shared" si="16"/>
        <v>1875000</v>
      </c>
      <c r="F56" s="31">
        <f t="shared" si="16"/>
        <v>0</v>
      </c>
      <c r="G56" s="31">
        <f t="shared" si="16"/>
        <v>0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0</v>
      </c>
      <c r="N56" s="31">
        <f>SUM(D56:M56)</f>
        <v>14024000</v>
      </c>
      <c r="O56" s="43">
        <f t="shared" si="10"/>
        <v>36.199001584867865</v>
      </c>
      <c r="P56" s="9"/>
    </row>
    <row r="57" spans="1:16">
      <c r="A57" s="12"/>
      <c r="B57" s="44">
        <v>601</v>
      </c>
      <c r="C57" s="20" t="s">
        <v>138</v>
      </c>
      <c r="D57" s="46">
        <v>254000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254000</v>
      </c>
      <c r="O57" s="47">
        <f t="shared" si="10"/>
        <v>0.65562937839107516</v>
      </c>
      <c r="P57" s="9"/>
    </row>
    <row r="58" spans="1:16">
      <c r="A58" s="12"/>
      <c r="B58" s="44">
        <v>602</v>
      </c>
      <c r="C58" s="20" t="s">
        <v>139</v>
      </c>
      <c r="D58" s="46">
        <v>270000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270000</v>
      </c>
      <c r="O58" s="47">
        <f t="shared" si="10"/>
        <v>0.69692886679366262</v>
      </c>
      <c r="P58" s="9"/>
    </row>
    <row r="59" spans="1:16">
      <c r="A59" s="12"/>
      <c r="B59" s="44">
        <v>603</v>
      </c>
      <c r="C59" s="20" t="s">
        <v>140</v>
      </c>
      <c r="D59" s="46">
        <v>94000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94000</v>
      </c>
      <c r="O59" s="47">
        <f t="shared" si="10"/>
        <v>0.24263449436520104</v>
      </c>
      <c r="P59" s="9"/>
    </row>
    <row r="60" spans="1:16">
      <c r="A60" s="12"/>
      <c r="B60" s="44">
        <v>605</v>
      </c>
      <c r="C60" s="20" t="s">
        <v>141</v>
      </c>
      <c r="D60" s="46">
        <v>3000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3000</v>
      </c>
      <c r="O60" s="47">
        <f t="shared" si="10"/>
        <v>7.7436540754851398E-3</v>
      </c>
      <c r="P60" s="9"/>
    </row>
    <row r="61" spans="1:16">
      <c r="A61" s="12"/>
      <c r="B61" s="44">
        <v>608</v>
      </c>
      <c r="C61" s="20" t="s">
        <v>168</v>
      </c>
      <c r="D61" s="46">
        <v>0</v>
      </c>
      <c r="E61" s="46">
        <v>134000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134000</v>
      </c>
      <c r="O61" s="47">
        <f t="shared" si="10"/>
        <v>0.34588321537166961</v>
      </c>
      <c r="P61" s="9"/>
    </row>
    <row r="62" spans="1:16">
      <c r="A62" s="12"/>
      <c r="B62" s="44">
        <v>622</v>
      </c>
      <c r="C62" s="20" t="s">
        <v>74</v>
      </c>
      <c r="D62" s="46">
        <v>353000</v>
      </c>
      <c r="E62" s="46">
        <v>134000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8" si="17">SUM(D62:M62)</f>
        <v>487000</v>
      </c>
      <c r="O62" s="47">
        <f t="shared" si="10"/>
        <v>1.2570531782537544</v>
      </c>
      <c r="P62" s="9"/>
    </row>
    <row r="63" spans="1:16">
      <c r="A63" s="12"/>
      <c r="B63" s="44">
        <v>623</v>
      </c>
      <c r="C63" s="20" t="s">
        <v>75</v>
      </c>
      <c r="D63" s="46">
        <v>638000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638000</v>
      </c>
      <c r="O63" s="47">
        <f t="shared" si="10"/>
        <v>1.6468171000531731</v>
      </c>
      <c r="P63" s="9"/>
    </row>
    <row r="64" spans="1:16">
      <c r="A64" s="12"/>
      <c r="B64" s="44">
        <v>629</v>
      </c>
      <c r="C64" s="20" t="s">
        <v>76</v>
      </c>
      <c r="D64" s="46">
        <v>16000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16000</v>
      </c>
      <c r="O64" s="47">
        <f t="shared" si="10"/>
        <v>4.129948840258741E-2</v>
      </c>
      <c r="P64" s="9"/>
    </row>
    <row r="65" spans="1:119">
      <c r="A65" s="12"/>
      <c r="B65" s="44">
        <v>654</v>
      </c>
      <c r="C65" s="20" t="s">
        <v>143</v>
      </c>
      <c r="D65" s="46">
        <v>275000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275000</v>
      </c>
      <c r="O65" s="47">
        <f t="shared" si="10"/>
        <v>0.70983495691947118</v>
      </c>
      <c r="P65" s="9"/>
    </row>
    <row r="66" spans="1:119">
      <c r="A66" s="12"/>
      <c r="B66" s="44">
        <v>683</v>
      </c>
      <c r="C66" s="20" t="s">
        <v>78</v>
      </c>
      <c r="D66" s="46">
        <v>5000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5000</v>
      </c>
      <c r="O66" s="47">
        <f t="shared" si="10"/>
        <v>1.2906090125808567E-2</v>
      </c>
      <c r="P66" s="9"/>
    </row>
    <row r="67" spans="1:119">
      <c r="A67" s="12"/>
      <c r="B67" s="44">
        <v>685</v>
      </c>
      <c r="C67" s="20" t="s">
        <v>79</v>
      </c>
      <c r="D67" s="46">
        <v>27000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27000</v>
      </c>
      <c r="O67" s="47">
        <f t="shared" si="10"/>
        <v>6.9692886679366253E-2</v>
      </c>
      <c r="P67" s="9"/>
    </row>
    <row r="68" spans="1:119">
      <c r="A68" s="12"/>
      <c r="B68" s="44">
        <v>689</v>
      </c>
      <c r="C68" s="20" t="s">
        <v>169</v>
      </c>
      <c r="D68" s="46">
        <v>134000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134000</v>
      </c>
      <c r="O68" s="47">
        <f t="shared" si="10"/>
        <v>0.34588321537166961</v>
      </c>
      <c r="P68" s="9"/>
    </row>
    <row r="69" spans="1:119">
      <c r="A69" s="12"/>
      <c r="B69" s="44">
        <v>711</v>
      </c>
      <c r="C69" s="20" t="s">
        <v>108</v>
      </c>
      <c r="D69" s="46">
        <v>5648000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8">SUM(D69:M69)</f>
        <v>5648000</v>
      </c>
      <c r="O69" s="47">
        <f t="shared" ref="O69:O75" si="19">(N69/O$77)</f>
        <v>14.578719406113358</v>
      </c>
      <c r="P69" s="9"/>
    </row>
    <row r="70" spans="1:119">
      <c r="A70" s="12"/>
      <c r="B70" s="44">
        <v>712</v>
      </c>
      <c r="C70" s="20" t="s">
        <v>109</v>
      </c>
      <c r="D70" s="46">
        <v>1008000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1008000</v>
      </c>
      <c r="O70" s="47">
        <f t="shared" si="19"/>
        <v>2.601867769363007</v>
      </c>
      <c r="P70" s="9"/>
    </row>
    <row r="71" spans="1:119">
      <c r="A71" s="12"/>
      <c r="B71" s="44">
        <v>713</v>
      </c>
      <c r="C71" s="20" t="s">
        <v>144</v>
      </c>
      <c r="D71" s="46">
        <v>2084000</v>
      </c>
      <c r="E71" s="46">
        <v>1607000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3691000</v>
      </c>
      <c r="O71" s="47">
        <f t="shared" si="19"/>
        <v>9.5272757308718834</v>
      </c>
      <c r="P71" s="9"/>
    </row>
    <row r="72" spans="1:119">
      <c r="A72" s="12"/>
      <c r="B72" s="44">
        <v>714</v>
      </c>
      <c r="C72" s="20" t="s">
        <v>111</v>
      </c>
      <c r="D72" s="46">
        <v>147000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147000</v>
      </c>
      <c r="O72" s="47">
        <f t="shared" si="19"/>
        <v>0.37943904969877185</v>
      </c>
      <c r="P72" s="9"/>
    </row>
    <row r="73" spans="1:119">
      <c r="A73" s="12"/>
      <c r="B73" s="44">
        <v>733</v>
      </c>
      <c r="C73" s="20" t="s">
        <v>85</v>
      </c>
      <c r="D73" s="46">
        <v>1134000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1134000</v>
      </c>
      <c r="O73" s="47">
        <f t="shared" si="19"/>
        <v>2.9271012405333829</v>
      </c>
      <c r="P73" s="9"/>
    </row>
    <row r="74" spans="1:119" ht="15.75" thickBot="1">
      <c r="A74" s="12"/>
      <c r="B74" s="44">
        <v>752</v>
      </c>
      <c r="C74" s="20" t="s">
        <v>147</v>
      </c>
      <c r="D74" s="46">
        <v>59000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59000</v>
      </c>
      <c r="O74" s="47">
        <f t="shared" si="19"/>
        <v>0.15229186348454107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SUM(D5,D13,D21,D29,D34,D40,D46,D52,D56)</f>
        <v>292390000</v>
      </c>
      <c r="E75" s="15">
        <f t="shared" si="20"/>
        <v>211981000</v>
      </c>
      <c r="F75" s="15">
        <f t="shared" si="20"/>
        <v>19411000</v>
      </c>
      <c r="G75" s="15">
        <f t="shared" si="20"/>
        <v>43945000</v>
      </c>
      <c r="H75" s="15">
        <f t="shared" si="20"/>
        <v>0</v>
      </c>
      <c r="I75" s="15">
        <f t="shared" si="20"/>
        <v>226808000</v>
      </c>
      <c r="J75" s="15">
        <f t="shared" si="20"/>
        <v>86660000</v>
      </c>
      <c r="K75" s="15">
        <f t="shared" si="20"/>
        <v>0</v>
      </c>
      <c r="L75" s="15">
        <f t="shared" si="20"/>
        <v>69584000</v>
      </c>
      <c r="M75" s="15">
        <f t="shared" si="20"/>
        <v>0</v>
      </c>
      <c r="N75" s="15">
        <f>SUM(D75:M75)</f>
        <v>950779000</v>
      </c>
      <c r="O75" s="37">
        <f t="shared" si="19"/>
        <v>2454.1678927452285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179</v>
      </c>
      <c r="M77" s="118"/>
      <c r="N77" s="118"/>
      <c r="O77" s="41">
        <v>387414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96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58641000</v>
      </c>
      <c r="E5" s="26">
        <f t="shared" si="0"/>
        <v>8933000</v>
      </c>
      <c r="F5" s="26">
        <f t="shared" si="0"/>
        <v>38149000</v>
      </c>
      <c r="G5" s="26">
        <f t="shared" si="0"/>
        <v>1596000</v>
      </c>
      <c r="H5" s="26">
        <f t="shared" si="0"/>
        <v>0</v>
      </c>
      <c r="I5" s="26">
        <f t="shared" si="0"/>
        <v>0</v>
      </c>
      <c r="J5" s="26">
        <f t="shared" si="0"/>
        <v>78481000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185800000</v>
      </c>
      <c r="O5" s="32">
        <f t="shared" ref="O5:O36" si="1">(N5/O$78)</f>
        <v>491.76075759741258</v>
      </c>
      <c r="P5" s="6"/>
    </row>
    <row r="6" spans="1:133">
      <c r="A6" s="12"/>
      <c r="B6" s="44">
        <v>511</v>
      </c>
      <c r="C6" s="20" t="s">
        <v>20</v>
      </c>
      <c r="D6" s="46">
        <v>1690000</v>
      </c>
      <c r="E6" s="46">
        <v>0</v>
      </c>
      <c r="F6" s="46">
        <v>0</v>
      </c>
      <c r="G6" s="46">
        <v>677000</v>
      </c>
      <c r="H6" s="46">
        <v>0</v>
      </c>
      <c r="I6" s="46">
        <v>0</v>
      </c>
      <c r="J6" s="46">
        <v>762000</v>
      </c>
      <c r="K6" s="46">
        <v>0</v>
      </c>
      <c r="L6" s="46">
        <v>0</v>
      </c>
      <c r="M6" s="46">
        <v>0</v>
      </c>
      <c r="N6" s="46">
        <f>SUM(D6:M6)</f>
        <v>3129000</v>
      </c>
      <c r="O6" s="47">
        <f t="shared" si="1"/>
        <v>8.2815899382255331</v>
      </c>
      <c r="P6" s="9"/>
    </row>
    <row r="7" spans="1:133">
      <c r="A7" s="12"/>
      <c r="B7" s="44">
        <v>512</v>
      </c>
      <c r="C7" s="20" t="s">
        <v>21</v>
      </c>
      <c r="D7" s="46">
        <v>2360000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2360000</v>
      </c>
      <c r="O7" s="47">
        <f t="shared" si="1"/>
        <v>6.2462615066194491</v>
      </c>
      <c r="P7" s="9"/>
    </row>
    <row r="8" spans="1:133">
      <c r="A8" s="12"/>
      <c r="B8" s="44">
        <v>513</v>
      </c>
      <c r="C8" s="20" t="s">
        <v>22</v>
      </c>
      <c r="D8" s="46">
        <v>27561000</v>
      </c>
      <c r="E8" s="46">
        <v>14000</v>
      </c>
      <c r="F8" s="46">
        <v>0</v>
      </c>
      <c r="G8" s="46">
        <v>421000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27996000</v>
      </c>
      <c r="O8" s="47">
        <f t="shared" si="1"/>
        <v>74.097600482761905</v>
      </c>
      <c r="P8" s="9"/>
    </row>
    <row r="9" spans="1:133">
      <c r="A9" s="12"/>
      <c r="B9" s="44">
        <v>514</v>
      </c>
      <c r="C9" s="20" t="s">
        <v>23</v>
      </c>
      <c r="D9" s="46">
        <v>2674000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2674000</v>
      </c>
      <c r="O9" s="47">
        <f t="shared" si="1"/>
        <v>7.0773318935171217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2909000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2909000</v>
      </c>
      <c r="O10" s="47">
        <f t="shared" si="1"/>
        <v>7.6993113232016857</v>
      </c>
      <c r="P10" s="9"/>
    </row>
    <row r="11" spans="1:133">
      <c r="A11" s="12"/>
      <c r="B11" s="44">
        <v>517</v>
      </c>
      <c r="C11" s="20" t="s">
        <v>25</v>
      </c>
      <c r="D11" s="46">
        <v>19000</v>
      </c>
      <c r="E11" s="46">
        <v>84000</v>
      </c>
      <c r="F11" s="46">
        <v>38149000</v>
      </c>
      <c r="G11" s="46">
        <v>93000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38345000</v>
      </c>
      <c r="O11" s="47">
        <f t="shared" si="1"/>
        <v>101.48851587767915</v>
      </c>
      <c r="P11" s="9"/>
    </row>
    <row r="12" spans="1:133">
      <c r="A12" s="12"/>
      <c r="B12" s="44">
        <v>519</v>
      </c>
      <c r="C12" s="20" t="s">
        <v>116</v>
      </c>
      <c r="D12" s="46">
        <v>24337000</v>
      </c>
      <c r="E12" s="46">
        <v>5926000</v>
      </c>
      <c r="F12" s="46">
        <v>0</v>
      </c>
      <c r="G12" s="46">
        <v>405000</v>
      </c>
      <c r="H12" s="46">
        <v>0</v>
      </c>
      <c r="I12" s="46">
        <v>0</v>
      </c>
      <c r="J12" s="46">
        <v>77719000</v>
      </c>
      <c r="K12" s="46">
        <v>0</v>
      </c>
      <c r="L12" s="46">
        <v>0</v>
      </c>
      <c r="M12" s="46">
        <v>0</v>
      </c>
      <c r="N12" s="46">
        <f t="shared" si="2"/>
        <v>108387000</v>
      </c>
      <c r="O12" s="47">
        <f t="shared" si="1"/>
        <v>286.87014657540772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160824000</v>
      </c>
      <c r="E13" s="31">
        <f t="shared" si="3"/>
        <v>16778000</v>
      </c>
      <c r="F13" s="31">
        <f t="shared" si="3"/>
        <v>0</v>
      </c>
      <c r="G13" s="31">
        <f t="shared" si="3"/>
        <v>9637000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187239000</v>
      </c>
      <c r="O13" s="43">
        <f t="shared" si="1"/>
        <v>495.569389083864</v>
      </c>
      <c r="P13" s="10"/>
    </row>
    <row r="14" spans="1:133">
      <c r="A14" s="12"/>
      <c r="B14" s="44">
        <v>521</v>
      </c>
      <c r="C14" s="20" t="s">
        <v>28</v>
      </c>
      <c r="D14" s="46">
        <v>104878000</v>
      </c>
      <c r="E14" s="46">
        <v>642000</v>
      </c>
      <c r="F14" s="46">
        <v>0</v>
      </c>
      <c r="G14" s="46">
        <v>43000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105563000</v>
      </c>
      <c r="O14" s="47">
        <f t="shared" si="1"/>
        <v>279.39580653528344</v>
      </c>
      <c r="P14" s="9"/>
    </row>
    <row r="15" spans="1:133">
      <c r="A15" s="12"/>
      <c r="B15" s="44">
        <v>523</v>
      </c>
      <c r="C15" s="20" t="s">
        <v>117</v>
      </c>
      <c r="D15" s="46">
        <v>31381000</v>
      </c>
      <c r="E15" s="46">
        <v>300000</v>
      </c>
      <c r="F15" s="46">
        <v>0</v>
      </c>
      <c r="G15" s="46">
        <v>2969000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34650000</v>
      </c>
      <c r="O15" s="47">
        <f t="shared" si="1"/>
        <v>91.708881866255894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13229000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13229000</v>
      </c>
      <c r="O16" s="47">
        <f t="shared" si="1"/>
        <v>35.01347180977487</v>
      </c>
      <c r="P16" s="9"/>
    </row>
    <row r="17" spans="1:16">
      <c r="A17" s="12"/>
      <c r="B17" s="44">
        <v>525</v>
      </c>
      <c r="C17" s="20" t="s">
        <v>31</v>
      </c>
      <c r="D17" s="46">
        <v>2688000</v>
      </c>
      <c r="E17" s="46">
        <v>2288000</v>
      </c>
      <c r="F17" s="46">
        <v>0</v>
      </c>
      <c r="G17" s="46">
        <v>2788000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7764000</v>
      </c>
      <c r="O17" s="47">
        <f t="shared" si="1"/>
        <v>20.549141668387037</v>
      </c>
      <c r="P17" s="9"/>
    </row>
    <row r="18" spans="1:16">
      <c r="A18" s="12"/>
      <c r="B18" s="44">
        <v>526</v>
      </c>
      <c r="C18" s="20" t="s">
        <v>32</v>
      </c>
      <c r="D18" s="46">
        <v>19321000</v>
      </c>
      <c r="E18" s="46">
        <v>32000</v>
      </c>
      <c r="F18" s="46">
        <v>0</v>
      </c>
      <c r="G18" s="46">
        <v>639000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19992000</v>
      </c>
      <c r="O18" s="47">
        <f t="shared" si="1"/>
        <v>52.913245779803404</v>
      </c>
      <c r="P18" s="9"/>
    </row>
    <row r="19" spans="1:16">
      <c r="A19" s="12"/>
      <c r="B19" s="44">
        <v>527</v>
      </c>
      <c r="C19" s="20" t="s">
        <v>33</v>
      </c>
      <c r="D19" s="46">
        <v>1782000</v>
      </c>
      <c r="E19" s="46">
        <v>0</v>
      </c>
      <c r="F19" s="46">
        <v>0</v>
      </c>
      <c r="G19" s="46">
        <v>1810000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3592000</v>
      </c>
      <c r="O19" s="47">
        <f t="shared" si="1"/>
        <v>9.5070217507529922</v>
      </c>
      <c r="P19" s="9"/>
    </row>
    <row r="20" spans="1:16">
      <c r="A20" s="12"/>
      <c r="B20" s="44">
        <v>529</v>
      </c>
      <c r="C20" s="20" t="s">
        <v>34</v>
      </c>
      <c r="D20" s="46">
        <v>774000</v>
      </c>
      <c r="E20" s="46">
        <v>287000</v>
      </c>
      <c r="F20" s="46">
        <v>0</v>
      </c>
      <c r="G20" s="46">
        <v>1388000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2449000</v>
      </c>
      <c r="O20" s="47">
        <f t="shared" si="1"/>
        <v>6.4818196736063687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SUM(D22:D28)</f>
        <v>3157000</v>
      </c>
      <c r="E21" s="31">
        <f t="shared" si="5"/>
        <v>3392000</v>
      </c>
      <c r="F21" s="31">
        <f t="shared" si="5"/>
        <v>0</v>
      </c>
      <c r="G21" s="31">
        <f t="shared" si="5"/>
        <v>453000</v>
      </c>
      <c r="H21" s="31">
        <f t="shared" si="5"/>
        <v>0</v>
      </c>
      <c r="I21" s="31">
        <f t="shared" si="5"/>
        <v>173164000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180166000</v>
      </c>
      <c r="O21" s="43">
        <f t="shared" si="1"/>
        <v>476.84913161084734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18846000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18846000</v>
      </c>
      <c r="O22" s="47">
        <f t="shared" si="1"/>
        <v>49.880103539724637</v>
      </c>
      <c r="P22" s="9"/>
    </row>
    <row r="23" spans="1:16">
      <c r="A23" s="12"/>
      <c r="B23" s="44">
        <v>534</v>
      </c>
      <c r="C23" s="20" t="s">
        <v>118</v>
      </c>
      <c r="D23" s="46">
        <v>0</v>
      </c>
      <c r="E23" s="46">
        <v>49000</v>
      </c>
      <c r="F23" s="46">
        <v>0</v>
      </c>
      <c r="G23" s="46">
        <v>0</v>
      </c>
      <c r="H23" s="46">
        <v>0</v>
      </c>
      <c r="I23" s="46">
        <v>46849000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46898000</v>
      </c>
      <c r="O23" s="47">
        <f t="shared" si="1"/>
        <v>124.12592039721989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33690000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33690000</v>
      </c>
      <c r="O24" s="47">
        <f t="shared" si="1"/>
        <v>89.168029727970023</v>
      </c>
      <c r="P24" s="9"/>
    </row>
    <row r="25" spans="1:16">
      <c r="A25" s="12"/>
      <c r="B25" s="44">
        <v>536</v>
      </c>
      <c r="C25" s="20" t="s">
        <v>119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66842000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66842000</v>
      </c>
      <c r="O25" s="47">
        <f t="shared" si="1"/>
        <v>176.912123570109</v>
      </c>
      <c r="P25" s="9"/>
    </row>
    <row r="26" spans="1:16">
      <c r="A26" s="12"/>
      <c r="B26" s="44">
        <v>537</v>
      </c>
      <c r="C26" s="20" t="s">
        <v>120</v>
      </c>
      <c r="D26" s="46">
        <v>3104000</v>
      </c>
      <c r="E26" s="46">
        <v>1797000</v>
      </c>
      <c r="F26" s="46">
        <v>0</v>
      </c>
      <c r="G26" s="46">
        <v>203000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5104000</v>
      </c>
      <c r="O26" s="47">
        <f t="shared" si="1"/>
        <v>13.508863868553249</v>
      </c>
      <c r="P26" s="9"/>
    </row>
    <row r="27" spans="1:16">
      <c r="A27" s="12"/>
      <c r="B27" s="44">
        <v>538</v>
      </c>
      <c r="C27" s="20" t="s">
        <v>121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6321000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6321000</v>
      </c>
      <c r="O27" s="47">
        <f t="shared" si="1"/>
        <v>16.729923298026076</v>
      </c>
      <c r="P27" s="9"/>
    </row>
    <row r="28" spans="1:16">
      <c r="A28" s="12"/>
      <c r="B28" s="44">
        <v>539</v>
      </c>
      <c r="C28" s="20" t="s">
        <v>42</v>
      </c>
      <c r="D28" s="46">
        <v>53000</v>
      </c>
      <c r="E28" s="46">
        <v>1546000</v>
      </c>
      <c r="F28" s="46">
        <v>0</v>
      </c>
      <c r="G28" s="46">
        <v>250000</v>
      </c>
      <c r="H28" s="46">
        <v>0</v>
      </c>
      <c r="I28" s="46">
        <v>616000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2465000</v>
      </c>
      <c r="O28" s="47">
        <f t="shared" si="1"/>
        <v>6.5241672092444674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SUM(D30:D33)</f>
        <v>0</v>
      </c>
      <c r="E29" s="31">
        <f t="shared" si="7"/>
        <v>31280000</v>
      </c>
      <c r="F29" s="31">
        <f t="shared" si="7"/>
        <v>0</v>
      </c>
      <c r="G29" s="31">
        <f t="shared" si="7"/>
        <v>27256000</v>
      </c>
      <c r="H29" s="31">
        <f t="shared" si="7"/>
        <v>0</v>
      </c>
      <c r="I29" s="31">
        <f t="shared" si="7"/>
        <v>31794000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41" si="8">SUM(D29:M29)</f>
        <v>90330000</v>
      </c>
      <c r="O29" s="43">
        <f t="shared" si="1"/>
        <v>239.0783058868368</v>
      </c>
      <c r="P29" s="10"/>
    </row>
    <row r="30" spans="1:16">
      <c r="A30" s="12"/>
      <c r="B30" s="44">
        <v>541</v>
      </c>
      <c r="C30" s="20" t="s">
        <v>122</v>
      </c>
      <c r="D30" s="46">
        <v>0</v>
      </c>
      <c r="E30" s="46">
        <v>30009000</v>
      </c>
      <c r="F30" s="46">
        <v>0</v>
      </c>
      <c r="G30" s="46">
        <v>27039000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57048000</v>
      </c>
      <c r="O30" s="47">
        <f t="shared" si="1"/>
        <v>150.99013831763827</v>
      </c>
      <c r="P30" s="9"/>
    </row>
    <row r="31" spans="1:16">
      <c r="A31" s="12"/>
      <c r="B31" s="44">
        <v>543</v>
      </c>
      <c r="C31" s="20" t="s">
        <v>123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15416000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15416000</v>
      </c>
      <c r="O31" s="47">
        <f t="shared" si="1"/>
        <v>40.801850587307385</v>
      </c>
      <c r="P31" s="9"/>
    </row>
    <row r="32" spans="1:16">
      <c r="A32" s="12"/>
      <c r="B32" s="44">
        <v>544</v>
      </c>
      <c r="C32" s="20" t="s">
        <v>124</v>
      </c>
      <c r="D32" s="46">
        <v>0</v>
      </c>
      <c r="E32" s="46">
        <v>768000</v>
      </c>
      <c r="F32" s="46">
        <v>0</v>
      </c>
      <c r="G32" s="46">
        <v>0</v>
      </c>
      <c r="H32" s="46">
        <v>0</v>
      </c>
      <c r="I32" s="46">
        <v>16378000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17146000</v>
      </c>
      <c r="O32" s="47">
        <f t="shared" si="1"/>
        <v>45.380677878176726</v>
      </c>
      <c r="P32" s="9"/>
    </row>
    <row r="33" spans="1:16">
      <c r="A33" s="12"/>
      <c r="B33" s="44">
        <v>549</v>
      </c>
      <c r="C33" s="20" t="s">
        <v>125</v>
      </c>
      <c r="D33" s="46">
        <v>0</v>
      </c>
      <c r="E33" s="46">
        <v>503000</v>
      </c>
      <c r="F33" s="46">
        <v>0</v>
      </c>
      <c r="G33" s="46">
        <v>217000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720000</v>
      </c>
      <c r="O33" s="47">
        <f t="shared" si="1"/>
        <v>1.9056391037144083</v>
      </c>
      <c r="P33" s="9"/>
    </row>
    <row r="34" spans="1:16" ht="15.75">
      <c r="A34" s="28" t="s">
        <v>48</v>
      </c>
      <c r="B34" s="29"/>
      <c r="C34" s="30"/>
      <c r="D34" s="31">
        <f>SUM(D35:D39)</f>
        <v>5789000</v>
      </c>
      <c r="E34" s="31">
        <f t="shared" ref="E34:M34" si="9">SUM(E35:E39)</f>
        <v>13751000</v>
      </c>
      <c r="F34" s="31">
        <f t="shared" si="9"/>
        <v>0</v>
      </c>
      <c r="G34" s="31">
        <f t="shared" si="9"/>
        <v>5305000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24845000</v>
      </c>
      <c r="O34" s="43">
        <f t="shared" si="1"/>
        <v>65.757782683033994</v>
      </c>
      <c r="P34" s="10"/>
    </row>
    <row r="35" spans="1:16">
      <c r="A35" s="13"/>
      <c r="B35" s="45">
        <v>551</v>
      </c>
      <c r="C35" s="21" t="s">
        <v>126</v>
      </c>
      <c r="D35" s="46">
        <v>18000</v>
      </c>
      <c r="E35" s="46">
        <v>359000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377000</v>
      </c>
      <c r="O35" s="47">
        <f t="shared" si="1"/>
        <v>0.99781380847268319</v>
      </c>
      <c r="P35" s="9"/>
    </row>
    <row r="36" spans="1:16">
      <c r="A36" s="13"/>
      <c r="B36" s="45">
        <v>552</v>
      </c>
      <c r="C36" s="21" t="s">
        <v>50</v>
      </c>
      <c r="D36" s="46">
        <v>4515000</v>
      </c>
      <c r="E36" s="46">
        <v>8841000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13356000</v>
      </c>
      <c r="O36" s="47">
        <f t="shared" si="1"/>
        <v>35.349605373902271</v>
      </c>
      <c r="P36" s="9"/>
    </row>
    <row r="37" spans="1:16">
      <c r="A37" s="13"/>
      <c r="B37" s="45">
        <v>553</v>
      </c>
      <c r="C37" s="21" t="s">
        <v>127</v>
      </c>
      <c r="D37" s="46">
        <v>260000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260000</v>
      </c>
      <c r="O37" s="47">
        <f t="shared" ref="O37:O68" si="10">(N37/O$78)</f>
        <v>0.68814745411909184</v>
      </c>
      <c r="P37" s="9"/>
    </row>
    <row r="38" spans="1:16">
      <c r="A38" s="13"/>
      <c r="B38" s="45">
        <v>554</v>
      </c>
      <c r="C38" s="21" t="s">
        <v>52</v>
      </c>
      <c r="D38" s="46">
        <v>235000</v>
      </c>
      <c r="E38" s="46">
        <v>3633000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3868000</v>
      </c>
      <c r="O38" s="47">
        <f t="shared" si="10"/>
        <v>10.237516740510182</v>
      </c>
      <c r="P38" s="9"/>
    </row>
    <row r="39" spans="1:16">
      <c r="A39" s="13"/>
      <c r="B39" s="45">
        <v>559</v>
      </c>
      <c r="C39" s="21" t="s">
        <v>53</v>
      </c>
      <c r="D39" s="46">
        <v>761000</v>
      </c>
      <c r="E39" s="46">
        <v>918000</v>
      </c>
      <c r="F39" s="46">
        <v>0</v>
      </c>
      <c r="G39" s="46">
        <v>5305000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6984000</v>
      </c>
      <c r="O39" s="47">
        <f t="shared" si="10"/>
        <v>18.484699306029761</v>
      </c>
      <c r="P39" s="9"/>
    </row>
    <row r="40" spans="1:16" ht="15.75">
      <c r="A40" s="28" t="s">
        <v>54</v>
      </c>
      <c r="B40" s="29"/>
      <c r="C40" s="30"/>
      <c r="D40" s="31">
        <f>SUM(D41:D46)</f>
        <v>20857000</v>
      </c>
      <c r="E40" s="31">
        <f t="shared" ref="E40:M40" si="11">SUM(E41:E46)</f>
        <v>15001000</v>
      </c>
      <c r="F40" s="31">
        <f t="shared" si="11"/>
        <v>0</v>
      </c>
      <c r="G40" s="31">
        <f t="shared" si="11"/>
        <v>787000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36645000</v>
      </c>
      <c r="O40" s="43">
        <f t="shared" si="10"/>
        <v>96.989090216131231</v>
      </c>
      <c r="P40" s="10"/>
    </row>
    <row r="41" spans="1:16">
      <c r="A41" s="12"/>
      <c r="B41" s="44">
        <v>561</v>
      </c>
      <c r="C41" s="20" t="s">
        <v>128</v>
      </c>
      <c r="D41" s="46">
        <v>25000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25000</v>
      </c>
      <c r="O41" s="47">
        <f t="shared" si="10"/>
        <v>6.6168024434528058E-2</v>
      </c>
      <c r="P41" s="9"/>
    </row>
    <row r="42" spans="1:16">
      <c r="A42" s="12"/>
      <c r="B42" s="44">
        <v>562</v>
      </c>
      <c r="C42" s="20" t="s">
        <v>129</v>
      </c>
      <c r="D42" s="46">
        <v>7863000</v>
      </c>
      <c r="E42" s="46">
        <v>0</v>
      </c>
      <c r="F42" s="46">
        <v>0</v>
      </c>
      <c r="G42" s="46">
        <v>787000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2">SUM(D42:M42)</f>
        <v>8650000</v>
      </c>
      <c r="O42" s="47">
        <f t="shared" si="10"/>
        <v>22.894136454346711</v>
      </c>
      <c r="P42" s="9"/>
    </row>
    <row r="43" spans="1:16">
      <c r="A43" s="12"/>
      <c r="B43" s="44">
        <v>563</v>
      </c>
      <c r="C43" s="20" t="s">
        <v>130</v>
      </c>
      <c r="D43" s="46">
        <v>2102000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2102000</v>
      </c>
      <c r="O43" s="47">
        <f t="shared" si="10"/>
        <v>5.5634074944551193</v>
      </c>
      <c r="P43" s="9"/>
    </row>
    <row r="44" spans="1:16">
      <c r="A44" s="12"/>
      <c r="B44" s="44">
        <v>564</v>
      </c>
      <c r="C44" s="20" t="s">
        <v>131</v>
      </c>
      <c r="D44" s="46">
        <v>5572000</v>
      </c>
      <c r="E44" s="46">
        <v>152000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5724000</v>
      </c>
      <c r="O44" s="47">
        <f t="shared" si="10"/>
        <v>15.149830874529545</v>
      </c>
      <c r="P44" s="9"/>
    </row>
    <row r="45" spans="1:16">
      <c r="A45" s="12"/>
      <c r="B45" s="44">
        <v>565</v>
      </c>
      <c r="C45" s="20" t="s">
        <v>132</v>
      </c>
      <c r="D45" s="46">
        <v>74000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74000</v>
      </c>
      <c r="O45" s="47">
        <f t="shared" si="10"/>
        <v>0.19585735232620308</v>
      </c>
      <c r="P45" s="9"/>
    </row>
    <row r="46" spans="1:16">
      <c r="A46" s="12"/>
      <c r="B46" s="44">
        <v>569</v>
      </c>
      <c r="C46" s="20" t="s">
        <v>60</v>
      </c>
      <c r="D46" s="46">
        <v>5221000</v>
      </c>
      <c r="E46" s="46">
        <v>14849000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20070000</v>
      </c>
      <c r="O46" s="47">
        <f t="shared" si="10"/>
        <v>53.119690016039129</v>
      </c>
      <c r="P46" s="9"/>
    </row>
    <row r="47" spans="1:16" ht="15.75">
      <c r="A47" s="28" t="s">
        <v>61</v>
      </c>
      <c r="B47" s="29"/>
      <c r="C47" s="30"/>
      <c r="D47" s="31">
        <f t="shared" ref="D47:M47" si="13">SUM(D48:D52)</f>
        <v>10459000</v>
      </c>
      <c r="E47" s="31">
        <f t="shared" si="13"/>
        <v>7685000</v>
      </c>
      <c r="F47" s="31">
        <f t="shared" si="13"/>
        <v>0</v>
      </c>
      <c r="G47" s="31">
        <f t="shared" si="13"/>
        <v>6616000</v>
      </c>
      <c r="H47" s="31">
        <f t="shared" si="13"/>
        <v>0</v>
      </c>
      <c r="I47" s="31">
        <f t="shared" si="13"/>
        <v>2506000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27266000</v>
      </c>
      <c r="O47" s="43">
        <f t="shared" si="10"/>
        <v>72.165494169273686</v>
      </c>
      <c r="P47" s="9"/>
    </row>
    <row r="48" spans="1:16">
      <c r="A48" s="12"/>
      <c r="B48" s="44">
        <v>571</v>
      </c>
      <c r="C48" s="20" t="s">
        <v>62</v>
      </c>
      <c r="D48" s="46">
        <v>0</v>
      </c>
      <c r="E48" s="46">
        <v>7552000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7552000</v>
      </c>
      <c r="O48" s="47">
        <f t="shared" si="10"/>
        <v>19.988036821182238</v>
      </c>
      <c r="P48" s="9"/>
    </row>
    <row r="49" spans="1:16">
      <c r="A49" s="12"/>
      <c r="B49" s="44">
        <v>572</v>
      </c>
      <c r="C49" s="20" t="s">
        <v>133</v>
      </c>
      <c r="D49" s="46">
        <v>9136000</v>
      </c>
      <c r="E49" s="46">
        <v>155000</v>
      </c>
      <c r="F49" s="46">
        <v>0</v>
      </c>
      <c r="G49" s="46">
        <v>6616000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15907000</v>
      </c>
      <c r="O49" s="47">
        <f t="shared" si="10"/>
        <v>42.101390587201514</v>
      </c>
      <c r="P49" s="9"/>
    </row>
    <row r="50" spans="1:16">
      <c r="A50" s="12"/>
      <c r="B50" s="44">
        <v>573</v>
      </c>
      <c r="C50" s="20" t="s">
        <v>64</v>
      </c>
      <c r="D50" s="46">
        <v>1254000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1254000</v>
      </c>
      <c r="O50" s="47">
        <f t="shared" si="10"/>
        <v>3.3189881056359276</v>
      </c>
      <c r="P50" s="9"/>
    </row>
    <row r="51" spans="1:16">
      <c r="A51" s="12"/>
      <c r="B51" s="44">
        <v>575</v>
      </c>
      <c r="C51" s="20" t="s">
        <v>134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2506000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2506000</v>
      </c>
      <c r="O51" s="47">
        <f t="shared" si="10"/>
        <v>6.6326827693170927</v>
      </c>
      <c r="P51" s="9"/>
    </row>
    <row r="52" spans="1:16">
      <c r="A52" s="12"/>
      <c r="B52" s="44">
        <v>579</v>
      </c>
      <c r="C52" s="20" t="s">
        <v>66</v>
      </c>
      <c r="D52" s="46">
        <v>69000</v>
      </c>
      <c r="E52" s="46">
        <v>-22000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47000</v>
      </c>
      <c r="O52" s="47">
        <f t="shared" si="10"/>
        <v>0.12439588593691275</v>
      </c>
      <c r="P52" s="9"/>
    </row>
    <row r="53" spans="1:16" ht="15.75">
      <c r="A53" s="28" t="s">
        <v>135</v>
      </c>
      <c r="B53" s="29"/>
      <c r="C53" s="30"/>
      <c r="D53" s="31">
        <f t="shared" ref="D53:M53" si="14">SUM(D54:D56)</f>
        <v>14990000</v>
      </c>
      <c r="E53" s="31">
        <f t="shared" si="14"/>
        <v>80893000</v>
      </c>
      <c r="F53" s="31">
        <f t="shared" si="14"/>
        <v>0</v>
      </c>
      <c r="G53" s="31">
        <f t="shared" si="14"/>
        <v>8307000</v>
      </c>
      <c r="H53" s="31">
        <f t="shared" si="14"/>
        <v>0</v>
      </c>
      <c r="I53" s="31">
        <f t="shared" si="14"/>
        <v>11322000</v>
      </c>
      <c r="J53" s="31">
        <f t="shared" si="14"/>
        <v>35000</v>
      </c>
      <c r="K53" s="31">
        <f t="shared" si="14"/>
        <v>0</v>
      </c>
      <c r="L53" s="31">
        <f t="shared" si="14"/>
        <v>54062000</v>
      </c>
      <c r="M53" s="31">
        <f t="shared" si="14"/>
        <v>0</v>
      </c>
      <c r="N53" s="31">
        <f>SUM(D53:M53)</f>
        <v>169609000</v>
      </c>
      <c r="O53" s="43">
        <f t="shared" si="10"/>
        <v>448.90769825263482</v>
      </c>
      <c r="P53" s="9"/>
    </row>
    <row r="54" spans="1:16">
      <c r="A54" s="12"/>
      <c r="B54" s="44">
        <v>581</v>
      </c>
      <c r="C54" s="20" t="s">
        <v>136</v>
      </c>
      <c r="D54" s="46">
        <v>14990000</v>
      </c>
      <c r="E54" s="46">
        <v>79691000</v>
      </c>
      <c r="F54" s="46">
        <v>0</v>
      </c>
      <c r="G54" s="46">
        <v>8307000</v>
      </c>
      <c r="H54" s="46">
        <v>0</v>
      </c>
      <c r="I54" s="46">
        <v>11322000</v>
      </c>
      <c r="J54" s="46">
        <v>35000</v>
      </c>
      <c r="K54" s="46">
        <v>0</v>
      </c>
      <c r="L54" s="46">
        <v>0</v>
      </c>
      <c r="M54" s="46">
        <v>0</v>
      </c>
      <c r="N54" s="46">
        <f>SUM(D54:M54)</f>
        <v>114345000</v>
      </c>
      <c r="O54" s="47">
        <f t="shared" si="10"/>
        <v>302.63931015864443</v>
      </c>
      <c r="P54" s="9"/>
    </row>
    <row r="55" spans="1:16">
      <c r="A55" s="12"/>
      <c r="B55" s="44">
        <v>587</v>
      </c>
      <c r="C55" s="20" t="s">
        <v>172</v>
      </c>
      <c r="D55" s="46">
        <v>0</v>
      </c>
      <c r="E55" s="46">
        <v>1202000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2" si="15">SUM(D55:M55)</f>
        <v>1202000</v>
      </c>
      <c r="O55" s="47">
        <f t="shared" si="10"/>
        <v>3.1813586148121091</v>
      </c>
      <c r="P55" s="9"/>
    </row>
    <row r="56" spans="1:16">
      <c r="A56" s="12"/>
      <c r="B56" s="44">
        <v>590</v>
      </c>
      <c r="C56" s="20" t="s">
        <v>137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54062000</v>
      </c>
      <c r="M56" s="46">
        <v>0</v>
      </c>
      <c r="N56" s="46">
        <f t="shared" si="15"/>
        <v>54062000</v>
      </c>
      <c r="O56" s="47">
        <f t="shared" si="10"/>
        <v>143.08702947917826</v>
      </c>
      <c r="P56" s="9"/>
    </row>
    <row r="57" spans="1:16" ht="15.75">
      <c r="A57" s="28" t="s">
        <v>69</v>
      </c>
      <c r="B57" s="29"/>
      <c r="C57" s="30"/>
      <c r="D57" s="31">
        <f t="shared" ref="D57:M57" si="16">SUM(D58:D75)</f>
        <v>11758000</v>
      </c>
      <c r="E57" s="31">
        <f t="shared" si="16"/>
        <v>2105000</v>
      </c>
      <c r="F57" s="31">
        <f t="shared" si="16"/>
        <v>0</v>
      </c>
      <c r="G57" s="31">
        <f t="shared" si="16"/>
        <v>0</v>
      </c>
      <c r="H57" s="31">
        <f t="shared" si="16"/>
        <v>0</v>
      </c>
      <c r="I57" s="31">
        <f t="shared" si="16"/>
        <v>0</v>
      </c>
      <c r="J57" s="31">
        <f t="shared" si="16"/>
        <v>0</v>
      </c>
      <c r="K57" s="31">
        <f t="shared" si="16"/>
        <v>0</v>
      </c>
      <c r="L57" s="31">
        <f t="shared" si="16"/>
        <v>0</v>
      </c>
      <c r="M57" s="31">
        <f t="shared" si="16"/>
        <v>0</v>
      </c>
      <c r="N57" s="31">
        <f>SUM(D57:M57)</f>
        <v>13863000</v>
      </c>
      <c r="O57" s="43">
        <f t="shared" si="10"/>
        <v>36.691492909434501</v>
      </c>
      <c r="P57" s="9"/>
    </row>
    <row r="58" spans="1:16">
      <c r="A58" s="12"/>
      <c r="B58" s="44">
        <v>601</v>
      </c>
      <c r="C58" s="20" t="s">
        <v>138</v>
      </c>
      <c r="D58" s="46">
        <v>266000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266000</v>
      </c>
      <c r="O58" s="47">
        <f t="shared" si="10"/>
        <v>0.70402777998337862</v>
      </c>
      <c r="P58" s="9"/>
    </row>
    <row r="59" spans="1:16">
      <c r="A59" s="12"/>
      <c r="B59" s="44">
        <v>602</v>
      </c>
      <c r="C59" s="20" t="s">
        <v>139</v>
      </c>
      <c r="D59" s="46">
        <v>277000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277000</v>
      </c>
      <c r="O59" s="47">
        <f t="shared" si="10"/>
        <v>0.73314171073457091</v>
      </c>
      <c r="P59" s="9"/>
    </row>
    <row r="60" spans="1:16">
      <c r="A60" s="12"/>
      <c r="B60" s="44">
        <v>603</v>
      </c>
      <c r="C60" s="20" t="s">
        <v>140</v>
      </c>
      <c r="D60" s="46">
        <v>148000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148000</v>
      </c>
      <c r="O60" s="47">
        <f t="shared" si="10"/>
        <v>0.39171470465240615</v>
      </c>
      <c r="P60" s="9"/>
    </row>
    <row r="61" spans="1:16">
      <c r="A61" s="12"/>
      <c r="B61" s="44">
        <v>605</v>
      </c>
      <c r="C61" s="20" t="s">
        <v>141</v>
      </c>
      <c r="D61" s="46">
        <v>4000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4000</v>
      </c>
      <c r="O61" s="47">
        <f t="shared" si="10"/>
        <v>1.0586883909524491E-2</v>
      </c>
      <c r="P61" s="9"/>
    </row>
    <row r="62" spans="1:16">
      <c r="A62" s="12"/>
      <c r="B62" s="44">
        <v>608</v>
      </c>
      <c r="C62" s="20" t="s">
        <v>168</v>
      </c>
      <c r="D62" s="46">
        <v>0</v>
      </c>
      <c r="E62" s="46">
        <v>142000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142000</v>
      </c>
      <c r="O62" s="47">
        <f t="shared" si="10"/>
        <v>0.37583437878811937</v>
      </c>
      <c r="P62" s="9"/>
    </row>
    <row r="63" spans="1:16">
      <c r="A63" s="12"/>
      <c r="B63" s="44">
        <v>622</v>
      </c>
      <c r="C63" s="20" t="s">
        <v>74</v>
      </c>
      <c r="D63" s="46">
        <v>339000</v>
      </c>
      <c r="E63" s="46">
        <v>134000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9" si="17">SUM(D63:M63)</f>
        <v>473000</v>
      </c>
      <c r="O63" s="47">
        <f t="shared" si="10"/>
        <v>1.2518990223012709</v>
      </c>
      <c r="P63" s="9"/>
    </row>
    <row r="64" spans="1:16">
      <c r="A64" s="12"/>
      <c r="B64" s="44">
        <v>623</v>
      </c>
      <c r="C64" s="20" t="s">
        <v>75</v>
      </c>
      <c r="D64" s="46">
        <v>686000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686000</v>
      </c>
      <c r="O64" s="47">
        <f t="shared" si="10"/>
        <v>1.8156505904834501</v>
      </c>
      <c r="P64" s="9"/>
    </row>
    <row r="65" spans="1:119">
      <c r="A65" s="12"/>
      <c r="B65" s="44">
        <v>629</v>
      </c>
      <c r="C65" s="20" t="s">
        <v>76</v>
      </c>
      <c r="D65" s="46">
        <v>14000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14000</v>
      </c>
      <c r="O65" s="47">
        <f t="shared" si="10"/>
        <v>3.7054093683335718E-2</v>
      </c>
      <c r="P65" s="9"/>
    </row>
    <row r="66" spans="1:119">
      <c r="A66" s="12"/>
      <c r="B66" s="44">
        <v>654</v>
      </c>
      <c r="C66" s="20" t="s">
        <v>143</v>
      </c>
      <c r="D66" s="46">
        <v>301000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301000</v>
      </c>
      <c r="O66" s="47">
        <f t="shared" si="10"/>
        <v>0.79666301419171792</v>
      </c>
      <c r="P66" s="9"/>
    </row>
    <row r="67" spans="1:119">
      <c r="A67" s="12"/>
      <c r="B67" s="44">
        <v>683</v>
      </c>
      <c r="C67" s="20" t="s">
        <v>78</v>
      </c>
      <c r="D67" s="46">
        <v>5000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5000</v>
      </c>
      <c r="O67" s="47">
        <f t="shared" si="10"/>
        <v>1.3233604886905613E-2</v>
      </c>
      <c r="P67" s="9"/>
    </row>
    <row r="68" spans="1:119">
      <c r="A68" s="12"/>
      <c r="B68" s="44">
        <v>685</v>
      </c>
      <c r="C68" s="20" t="s">
        <v>79</v>
      </c>
      <c r="D68" s="46">
        <v>11000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11000</v>
      </c>
      <c r="O68" s="47">
        <f t="shared" si="10"/>
        <v>2.9113930751192348E-2</v>
      </c>
      <c r="P68" s="9"/>
    </row>
    <row r="69" spans="1:119">
      <c r="A69" s="12"/>
      <c r="B69" s="44">
        <v>689</v>
      </c>
      <c r="C69" s="20" t="s">
        <v>169</v>
      </c>
      <c r="D69" s="46">
        <v>140000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140000</v>
      </c>
      <c r="O69" s="47">
        <f t="shared" ref="O69:O76" si="18">(N69/O$78)</f>
        <v>0.37054093683335715</v>
      </c>
      <c r="P69" s="9"/>
    </row>
    <row r="70" spans="1:119">
      <c r="A70" s="12"/>
      <c r="B70" s="44">
        <v>711</v>
      </c>
      <c r="C70" s="20" t="s">
        <v>108</v>
      </c>
      <c r="D70" s="46">
        <v>5357000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5" si="19">SUM(D70:M70)</f>
        <v>5357000</v>
      </c>
      <c r="O70" s="47">
        <f t="shared" si="18"/>
        <v>14.178484275830673</v>
      </c>
      <c r="P70" s="9"/>
    </row>
    <row r="71" spans="1:119">
      <c r="A71" s="12"/>
      <c r="B71" s="44">
        <v>712</v>
      </c>
      <c r="C71" s="20" t="s">
        <v>109</v>
      </c>
      <c r="D71" s="46">
        <v>1082000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9"/>
        <v>1082000</v>
      </c>
      <c r="O71" s="47">
        <f t="shared" si="18"/>
        <v>2.8637520975263744</v>
      </c>
      <c r="P71" s="9"/>
    </row>
    <row r="72" spans="1:119">
      <c r="A72" s="12"/>
      <c r="B72" s="44">
        <v>713</v>
      </c>
      <c r="C72" s="20" t="s">
        <v>144</v>
      </c>
      <c r="D72" s="46">
        <v>1762000</v>
      </c>
      <c r="E72" s="46">
        <v>1829000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3591000</v>
      </c>
      <c r="O72" s="47">
        <f t="shared" si="18"/>
        <v>9.5043750297756109</v>
      </c>
      <c r="P72" s="9"/>
    </row>
    <row r="73" spans="1:119">
      <c r="A73" s="12"/>
      <c r="B73" s="44">
        <v>714</v>
      </c>
      <c r="C73" s="20" t="s">
        <v>111</v>
      </c>
      <c r="D73" s="46">
        <v>150000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150000</v>
      </c>
      <c r="O73" s="47">
        <f t="shared" si="18"/>
        <v>0.39700814660716838</v>
      </c>
      <c r="P73" s="9"/>
    </row>
    <row r="74" spans="1:119">
      <c r="A74" s="12"/>
      <c r="B74" s="44">
        <v>733</v>
      </c>
      <c r="C74" s="20" t="s">
        <v>85</v>
      </c>
      <c r="D74" s="46">
        <v>1161000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1161000</v>
      </c>
      <c r="O74" s="47">
        <f t="shared" si="18"/>
        <v>3.0728430547394834</v>
      </c>
      <c r="P74" s="9"/>
    </row>
    <row r="75" spans="1:119" ht="15.75" thickBot="1">
      <c r="A75" s="12"/>
      <c r="B75" s="44">
        <v>752</v>
      </c>
      <c r="C75" s="20" t="s">
        <v>147</v>
      </c>
      <c r="D75" s="46">
        <v>55000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55000</v>
      </c>
      <c r="O75" s="47">
        <f t="shared" si="18"/>
        <v>0.14556965375596173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SUM(D5,D13,D21,D29,D34,D40,D47,D53,D57)</f>
        <v>286475000</v>
      </c>
      <c r="E76" s="15">
        <f t="shared" si="20"/>
        <v>179818000</v>
      </c>
      <c r="F76" s="15">
        <f t="shared" si="20"/>
        <v>38149000</v>
      </c>
      <c r="G76" s="15">
        <f t="shared" si="20"/>
        <v>59957000</v>
      </c>
      <c r="H76" s="15">
        <f t="shared" si="20"/>
        <v>0</v>
      </c>
      <c r="I76" s="15">
        <f t="shared" si="20"/>
        <v>218786000</v>
      </c>
      <c r="J76" s="15">
        <f t="shared" si="20"/>
        <v>78516000</v>
      </c>
      <c r="K76" s="15">
        <f t="shared" si="20"/>
        <v>0</v>
      </c>
      <c r="L76" s="15">
        <f t="shared" si="20"/>
        <v>54062000</v>
      </c>
      <c r="M76" s="15">
        <f t="shared" si="20"/>
        <v>0</v>
      </c>
      <c r="N76" s="15">
        <f>SUM(D76:M76)</f>
        <v>915763000</v>
      </c>
      <c r="O76" s="37">
        <f t="shared" si="18"/>
        <v>2423.7691424094687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177</v>
      </c>
      <c r="M78" s="118"/>
      <c r="N78" s="118"/>
      <c r="O78" s="41">
        <v>377826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96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55227000</v>
      </c>
      <c r="E5" s="26">
        <f t="shared" si="0"/>
        <v>8163000</v>
      </c>
      <c r="F5" s="26">
        <f t="shared" si="0"/>
        <v>21269000</v>
      </c>
      <c r="G5" s="26">
        <f t="shared" si="0"/>
        <v>2232000</v>
      </c>
      <c r="H5" s="26">
        <f t="shared" si="0"/>
        <v>0</v>
      </c>
      <c r="I5" s="26">
        <f t="shared" si="0"/>
        <v>0</v>
      </c>
      <c r="J5" s="26">
        <f t="shared" si="0"/>
        <v>75047000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161938000</v>
      </c>
      <c r="O5" s="32">
        <f t="shared" ref="O5:O36" si="1">(N5/O$77)</f>
        <v>439.11579198550908</v>
      </c>
      <c r="P5" s="6"/>
    </row>
    <row r="6" spans="1:133">
      <c r="A6" s="12"/>
      <c r="B6" s="44">
        <v>511</v>
      </c>
      <c r="C6" s="20" t="s">
        <v>20</v>
      </c>
      <c r="D6" s="46">
        <v>1628000</v>
      </c>
      <c r="E6" s="46">
        <v>0</v>
      </c>
      <c r="F6" s="46">
        <v>0</v>
      </c>
      <c r="G6" s="46">
        <v>13000</v>
      </c>
      <c r="H6" s="46">
        <v>0</v>
      </c>
      <c r="I6" s="46">
        <v>0</v>
      </c>
      <c r="J6" s="46">
        <v>618000</v>
      </c>
      <c r="K6" s="46">
        <v>0</v>
      </c>
      <c r="L6" s="46">
        <v>0</v>
      </c>
      <c r="M6" s="46">
        <v>0</v>
      </c>
      <c r="N6" s="46">
        <f>SUM(D6:M6)</f>
        <v>2259000</v>
      </c>
      <c r="O6" s="47">
        <f t="shared" si="1"/>
        <v>6.1255701200167039</v>
      </c>
      <c r="P6" s="9"/>
    </row>
    <row r="7" spans="1:133">
      <c r="A7" s="12"/>
      <c r="B7" s="44">
        <v>512</v>
      </c>
      <c r="C7" s="20" t="s">
        <v>21</v>
      </c>
      <c r="D7" s="46">
        <v>1972000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1972000</v>
      </c>
      <c r="O7" s="47">
        <f t="shared" si="1"/>
        <v>5.3473325704616821</v>
      </c>
      <c r="P7" s="9"/>
    </row>
    <row r="8" spans="1:133">
      <c r="A8" s="12"/>
      <c r="B8" s="44">
        <v>513</v>
      </c>
      <c r="C8" s="20" t="s">
        <v>22</v>
      </c>
      <c r="D8" s="46">
        <v>25376000</v>
      </c>
      <c r="E8" s="46">
        <v>0</v>
      </c>
      <c r="F8" s="46">
        <v>0</v>
      </c>
      <c r="G8" s="46">
        <v>612000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25988000</v>
      </c>
      <c r="O8" s="47">
        <f t="shared" si="1"/>
        <v>70.469816856571086</v>
      </c>
      <c r="P8" s="9"/>
    </row>
    <row r="9" spans="1:133">
      <c r="A9" s="12"/>
      <c r="B9" s="44">
        <v>514</v>
      </c>
      <c r="C9" s="20" t="s">
        <v>23</v>
      </c>
      <c r="D9" s="46">
        <v>2571000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2571000</v>
      </c>
      <c r="O9" s="47">
        <f t="shared" si="1"/>
        <v>6.9715983968848807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2757000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2757000</v>
      </c>
      <c r="O10" s="47">
        <f t="shared" si="1"/>
        <v>7.4759614080947552</v>
      </c>
      <c r="P10" s="9"/>
    </row>
    <row r="11" spans="1:133">
      <c r="A11" s="12"/>
      <c r="B11" s="44">
        <v>517</v>
      </c>
      <c r="C11" s="20" t="s">
        <v>25</v>
      </c>
      <c r="D11" s="46">
        <v>13000</v>
      </c>
      <c r="E11" s="46">
        <v>32000</v>
      </c>
      <c r="F11" s="46">
        <v>21269000</v>
      </c>
      <c r="G11" s="46">
        <v>52000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21366000</v>
      </c>
      <c r="O11" s="47">
        <f t="shared" si="1"/>
        <v>57.93666719091496</v>
      </c>
      <c r="P11" s="9"/>
    </row>
    <row r="12" spans="1:133">
      <c r="A12" s="12"/>
      <c r="B12" s="44">
        <v>519</v>
      </c>
      <c r="C12" s="20" t="s">
        <v>116</v>
      </c>
      <c r="D12" s="46">
        <v>23667000</v>
      </c>
      <c r="E12" s="46">
        <v>5374000</v>
      </c>
      <c r="F12" s="46">
        <v>0</v>
      </c>
      <c r="G12" s="46">
        <v>1555000</v>
      </c>
      <c r="H12" s="46">
        <v>0</v>
      </c>
      <c r="I12" s="46">
        <v>0</v>
      </c>
      <c r="J12" s="46">
        <v>74429000</v>
      </c>
      <c r="K12" s="46">
        <v>0</v>
      </c>
      <c r="L12" s="46">
        <v>0</v>
      </c>
      <c r="M12" s="46">
        <v>0</v>
      </c>
      <c r="N12" s="46">
        <f t="shared" si="2"/>
        <v>105025000</v>
      </c>
      <c r="O12" s="47">
        <f t="shared" si="1"/>
        <v>284.78884544256499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146450000</v>
      </c>
      <c r="E13" s="31">
        <f t="shared" si="3"/>
        <v>15367000</v>
      </c>
      <c r="F13" s="31">
        <f t="shared" si="3"/>
        <v>0</v>
      </c>
      <c r="G13" s="31">
        <f t="shared" si="3"/>
        <v>10205000</v>
      </c>
      <c r="H13" s="31">
        <f t="shared" si="3"/>
        <v>0</v>
      </c>
      <c r="I13" s="31">
        <f t="shared" si="3"/>
        <v>0</v>
      </c>
      <c r="J13" s="31">
        <f t="shared" si="3"/>
        <v>3000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172025000</v>
      </c>
      <c r="O13" s="43">
        <f t="shared" si="1"/>
        <v>466.46799464182089</v>
      </c>
      <c r="P13" s="10"/>
    </row>
    <row r="14" spans="1:133">
      <c r="A14" s="12"/>
      <c r="B14" s="44">
        <v>521</v>
      </c>
      <c r="C14" s="20" t="s">
        <v>28</v>
      </c>
      <c r="D14" s="46">
        <v>91973000</v>
      </c>
      <c r="E14" s="46">
        <v>1123000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93096000</v>
      </c>
      <c r="O14" s="47">
        <f t="shared" si="1"/>
        <v>252.44182199781986</v>
      </c>
      <c r="P14" s="9"/>
    </row>
    <row r="15" spans="1:133">
      <c r="A15" s="12"/>
      <c r="B15" s="44">
        <v>523</v>
      </c>
      <c r="C15" s="20" t="s">
        <v>117</v>
      </c>
      <c r="D15" s="46">
        <v>30245000</v>
      </c>
      <c r="E15" s="46">
        <v>78000</v>
      </c>
      <c r="F15" s="46">
        <v>0</v>
      </c>
      <c r="G15" s="46">
        <v>878000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31201000</v>
      </c>
      <c r="O15" s="47">
        <f t="shared" si="1"/>
        <v>84.605539315910207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11253000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11253000</v>
      </c>
      <c r="O16" s="47">
        <f t="shared" si="1"/>
        <v>30.513962178197417</v>
      </c>
      <c r="P16" s="9"/>
    </row>
    <row r="17" spans="1:16">
      <c r="A17" s="12"/>
      <c r="B17" s="44">
        <v>525</v>
      </c>
      <c r="C17" s="20" t="s">
        <v>31</v>
      </c>
      <c r="D17" s="46">
        <v>3847000</v>
      </c>
      <c r="E17" s="46">
        <v>2510000</v>
      </c>
      <c r="F17" s="46">
        <v>0</v>
      </c>
      <c r="G17" s="46">
        <v>7458000</v>
      </c>
      <c r="H17" s="46">
        <v>0</v>
      </c>
      <c r="I17" s="46">
        <v>0</v>
      </c>
      <c r="J17" s="46">
        <v>3000</v>
      </c>
      <c r="K17" s="46">
        <v>0</v>
      </c>
      <c r="L17" s="46">
        <v>0</v>
      </c>
      <c r="M17" s="46">
        <v>0</v>
      </c>
      <c r="N17" s="46">
        <f t="shared" si="4"/>
        <v>13818000</v>
      </c>
      <c r="O17" s="47">
        <f t="shared" si="1"/>
        <v>37.469290800527141</v>
      </c>
      <c r="P17" s="9"/>
    </row>
    <row r="18" spans="1:16">
      <c r="A18" s="12"/>
      <c r="B18" s="44">
        <v>526</v>
      </c>
      <c r="C18" s="20" t="s">
        <v>32</v>
      </c>
      <c r="D18" s="46">
        <v>18213000</v>
      </c>
      <c r="E18" s="46">
        <v>334000</v>
      </c>
      <c r="F18" s="46">
        <v>0</v>
      </c>
      <c r="G18" s="46">
        <v>201000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18748000</v>
      </c>
      <c r="O18" s="47">
        <f t="shared" si="1"/>
        <v>50.837622226681347</v>
      </c>
      <c r="P18" s="9"/>
    </row>
    <row r="19" spans="1:16">
      <c r="A19" s="12"/>
      <c r="B19" s="44">
        <v>527</v>
      </c>
      <c r="C19" s="20" t="s">
        <v>33</v>
      </c>
      <c r="D19" s="46">
        <v>1747000</v>
      </c>
      <c r="E19" s="46">
        <v>0</v>
      </c>
      <c r="F19" s="46">
        <v>0</v>
      </c>
      <c r="G19" s="46">
        <v>221000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1968000</v>
      </c>
      <c r="O19" s="47">
        <f t="shared" si="1"/>
        <v>5.3364860540915773</v>
      </c>
      <c r="P19" s="9"/>
    </row>
    <row r="20" spans="1:16">
      <c r="A20" s="12"/>
      <c r="B20" s="44">
        <v>529</v>
      </c>
      <c r="C20" s="20" t="s">
        <v>34</v>
      </c>
      <c r="D20" s="46">
        <v>425000</v>
      </c>
      <c r="E20" s="46">
        <v>69000</v>
      </c>
      <c r="F20" s="46">
        <v>0</v>
      </c>
      <c r="G20" s="46">
        <v>1447000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1941000</v>
      </c>
      <c r="O20" s="47">
        <f t="shared" si="1"/>
        <v>5.2632720685933698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SUM(D22:D28)</f>
        <v>3008000</v>
      </c>
      <c r="E21" s="31">
        <f t="shared" si="5"/>
        <v>2757000</v>
      </c>
      <c r="F21" s="31">
        <f t="shared" si="5"/>
        <v>0</v>
      </c>
      <c r="G21" s="31">
        <f t="shared" si="5"/>
        <v>1575000</v>
      </c>
      <c r="H21" s="31">
        <f t="shared" si="5"/>
        <v>0</v>
      </c>
      <c r="I21" s="31">
        <f t="shared" si="5"/>
        <v>150706000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158046000</v>
      </c>
      <c r="O21" s="43">
        <f t="shared" si="1"/>
        <v>428.56213155739704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17395000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17395000</v>
      </c>
      <c r="O22" s="47">
        <f t="shared" si="1"/>
        <v>47.168788064493384</v>
      </c>
      <c r="P22" s="9"/>
    </row>
    <row r="23" spans="1:16">
      <c r="A23" s="12"/>
      <c r="B23" s="44">
        <v>534</v>
      </c>
      <c r="C23" s="20" t="s">
        <v>118</v>
      </c>
      <c r="D23" s="46">
        <v>0</v>
      </c>
      <c r="E23" s="46">
        <v>49000</v>
      </c>
      <c r="F23" s="46">
        <v>0</v>
      </c>
      <c r="G23" s="46">
        <v>0</v>
      </c>
      <c r="H23" s="46">
        <v>0</v>
      </c>
      <c r="I23" s="46">
        <v>34722000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34771000</v>
      </c>
      <c r="O23" s="47">
        <f t="shared" si="1"/>
        <v>94.286055176228771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30400000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30400000</v>
      </c>
      <c r="O24" s="47">
        <f t="shared" si="1"/>
        <v>82.433524412796714</v>
      </c>
      <c r="P24" s="9"/>
    </row>
    <row r="25" spans="1:16">
      <c r="A25" s="12"/>
      <c r="B25" s="44">
        <v>536</v>
      </c>
      <c r="C25" s="20" t="s">
        <v>119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62153000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62153000</v>
      </c>
      <c r="O25" s="47">
        <f t="shared" si="1"/>
        <v>168.53588298778141</v>
      </c>
      <c r="P25" s="9"/>
    </row>
    <row r="26" spans="1:16">
      <c r="A26" s="12"/>
      <c r="B26" s="44">
        <v>537</v>
      </c>
      <c r="C26" s="20" t="s">
        <v>120</v>
      </c>
      <c r="D26" s="46">
        <v>2955000</v>
      </c>
      <c r="E26" s="46">
        <v>1398000</v>
      </c>
      <c r="F26" s="46">
        <v>0</v>
      </c>
      <c r="G26" s="46">
        <v>76000</v>
      </c>
      <c r="H26" s="46">
        <v>0</v>
      </c>
      <c r="I26" s="46">
        <v>1000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4430000</v>
      </c>
      <c r="O26" s="47">
        <f t="shared" si="1"/>
        <v>12.0125168798911</v>
      </c>
      <c r="P26" s="9"/>
    </row>
    <row r="27" spans="1:16">
      <c r="A27" s="12"/>
      <c r="B27" s="44">
        <v>538</v>
      </c>
      <c r="C27" s="20" t="s">
        <v>121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5479000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5479000</v>
      </c>
      <c r="O27" s="47">
        <f t="shared" si="1"/>
        <v>14.857015797951092</v>
      </c>
      <c r="P27" s="9"/>
    </row>
    <row r="28" spans="1:16">
      <c r="A28" s="12"/>
      <c r="B28" s="44">
        <v>539</v>
      </c>
      <c r="C28" s="20" t="s">
        <v>42</v>
      </c>
      <c r="D28" s="46">
        <v>53000</v>
      </c>
      <c r="E28" s="46">
        <v>1310000</v>
      </c>
      <c r="F28" s="46">
        <v>0</v>
      </c>
      <c r="G28" s="46">
        <v>1499000</v>
      </c>
      <c r="H28" s="46">
        <v>0</v>
      </c>
      <c r="I28" s="46">
        <v>556000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3418000</v>
      </c>
      <c r="O28" s="47">
        <f t="shared" si="1"/>
        <v>9.2683482382545783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SUM(D30:D33)</f>
        <v>0</v>
      </c>
      <c r="E29" s="31">
        <f t="shared" si="7"/>
        <v>30624000</v>
      </c>
      <c r="F29" s="31">
        <f t="shared" si="7"/>
        <v>0</v>
      </c>
      <c r="G29" s="31">
        <f t="shared" si="7"/>
        <v>28560000</v>
      </c>
      <c r="H29" s="31">
        <f t="shared" si="7"/>
        <v>0</v>
      </c>
      <c r="I29" s="31">
        <f t="shared" si="7"/>
        <v>29075000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40" si="8">SUM(D29:M29)</f>
        <v>88259000</v>
      </c>
      <c r="O29" s="43">
        <f t="shared" si="1"/>
        <v>239.32567207727058</v>
      </c>
      <c r="P29" s="10"/>
    </row>
    <row r="30" spans="1:16">
      <c r="A30" s="12"/>
      <c r="B30" s="44">
        <v>541</v>
      </c>
      <c r="C30" s="20" t="s">
        <v>122</v>
      </c>
      <c r="D30" s="46">
        <v>0</v>
      </c>
      <c r="E30" s="46">
        <v>29347000</v>
      </c>
      <c r="F30" s="46">
        <v>0</v>
      </c>
      <c r="G30" s="46">
        <v>28560000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57907000</v>
      </c>
      <c r="O30" s="47">
        <f t="shared" si="1"/>
        <v>157.02230586091511</v>
      </c>
      <c r="P30" s="9"/>
    </row>
    <row r="31" spans="1:16">
      <c r="A31" s="12"/>
      <c r="B31" s="44">
        <v>543</v>
      </c>
      <c r="C31" s="20" t="s">
        <v>123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14014000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14014000</v>
      </c>
      <c r="O31" s="47">
        <f t="shared" si="1"/>
        <v>38.00077010266228</v>
      </c>
      <c r="P31" s="9"/>
    </row>
    <row r="32" spans="1:16">
      <c r="A32" s="12"/>
      <c r="B32" s="44">
        <v>544</v>
      </c>
      <c r="C32" s="20" t="s">
        <v>124</v>
      </c>
      <c r="D32" s="46">
        <v>0</v>
      </c>
      <c r="E32" s="46">
        <v>854000</v>
      </c>
      <c r="F32" s="46">
        <v>0</v>
      </c>
      <c r="G32" s="46">
        <v>0</v>
      </c>
      <c r="H32" s="46">
        <v>0</v>
      </c>
      <c r="I32" s="46">
        <v>15061000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15915000</v>
      </c>
      <c r="O32" s="47">
        <f t="shared" si="1"/>
        <v>43.155577007554598</v>
      </c>
      <c r="P32" s="9"/>
    </row>
    <row r="33" spans="1:16">
      <c r="A33" s="12"/>
      <c r="B33" s="44">
        <v>549</v>
      </c>
      <c r="C33" s="20" t="s">
        <v>125</v>
      </c>
      <c r="D33" s="46">
        <v>0</v>
      </c>
      <c r="E33" s="46">
        <v>423000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423000</v>
      </c>
      <c r="O33" s="47">
        <f t="shared" si="1"/>
        <v>1.1470191061385859</v>
      </c>
      <c r="P33" s="9"/>
    </row>
    <row r="34" spans="1:16" ht="15.75">
      <c r="A34" s="28" t="s">
        <v>48</v>
      </c>
      <c r="B34" s="29"/>
      <c r="C34" s="30"/>
      <c r="D34" s="31">
        <f>SUM(D35:D39)</f>
        <v>4896000</v>
      </c>
      <c r="E34" s="31">
        <f t="shared" ref="E34:M34" si="9">SUM(E35:E39)</f>
        <v>14807000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19703000</v>
      </c>
      <c r="O34" s="43">
        <f t="shared" si="1"/>
        <v>53.427228010043876</v>
      </c>
      <c r="P34" s="10"/>
    </row>
    <row r="35" spans="1:16">
      <c r="A35" s="13"/>
      <c r="B35" s="45">
        <v>551</v>
      </c>
      <c r="C35" s="21" t="s">
        <v>126</v>
      </c>
      <c r="D35" s="46">
        <v>31000</v>
      </c>
      <c r="E35" s="46">
        <v>275000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306000</v>
      </c>
      <c r="O35" s="47">
        <f t="shared" si="1"/>
        <v>0.82975850231301962</v>
      </c>
      <c r="P35" s="9"/>
    </row>
    <row r="36" spans="1:16">
      <c r="A36" s="13"/>
      <c r="B36" s="45">
        <v>552</v>
      </c>
      <c r="C36" s="21" t="s">
        <v>50</v>
      </c>
      <c r="D36" s="46">
        <v>4241000</v>
      </c>
      <c r="E36" s="46">
        <v>10519000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14760000</v>
      </c>
      <c r="O36" s="47">
        <f t="shared" si="1"/>
        <v>40.023645405686828</v>
      </c>
      <c r="P36" s="9"/>
    </row>
    <row r="37" spans="1:16">
      <c r="A37" s="13"/>
      <c r="B37" s="45">
        <v>553</v>
      </c>
      <c r="C37" s="21" t="s">
        <v>127</v>
      </c>
      <c r="D37" s="46">
        <v>255000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255000</v>
      </c>
      <c r="O37" s="47">
        <f t="shared" ref="O37:O68" si="10">(N37/O$77)</f>
        <v>0.69146541859418298</v>
      </c>
      <c r="P37" s="9"/>
    </row>
    <row r="38" spans="1:16">
      <c r="A38" s="13"/>
      <c r="B38" s="45">
        <v>554</v>
      </c>
      <c r="C38" s="21" t="s">
        <v>52</v>
      </c>
      <c r="D38" s="46">
        <v>159000</v>
      </c>
      <c r="E38" s="46">
        <v>3281000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3440000</v>
      </c>
      <c r="O38" s="47">
        <f t="shared" si="10"/>
        <v>9.3280040782901548</v>
      </c>
      <c r="P38" s="9"/>
    </row>
    <row r="39" spans="1:16">
      <c r="A39" s="13"/>
      <c r="B39" s="45">
        <v>559</v>
      </c>
      <c r="C39" s="21" t="s">
        <v>53</v>
      </c>
      <c r="D39" s="46">
        <v>210000</v>
      </c>
      <c r="E39" s="46">
        <v>732000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942000</v>
      </c>
      <c r="O39" s="47">
        <f t="shared" si="10"/>
        <v>2.5543546051596877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SUM(D41:D45)</f>
        <v>19454000</v>
      </c>
      <c r="E40" s="31">
        <f t="shared" si="11"/>
        <v>13709000</v>
      </c>
      <c r="F40" s="31">
        <f t="shared" si="11"/>
        <v>0</v>
      </c>
      <c r="G40" s="31">
        <f t="shared" si="11"/>
        <v>56000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33219000</v>
      </c>
      <c r="O40" s="43">
        <f t="shared" si="10"/>
        <v>90.077606824628106</v>
      </c>
      <c r="P40" s="10"/>
    </row>
    <row r="41" spans="1:16">
      <c r="A41" s="12"/>
      <c r="B41" s="44">
        <v>562</v>
      </c>
      <c r="C41" s="20" t="s">
        <v>129</v>
      </c>
      <c r="D41" s="46">
        <v>5791000</v>
      </c>
      <c r="E41" s="46">
        <v>484000</v>
      </c>
      <c r="F41" s="46">
        <v>0</v>
      </c>
      <c r="G41" s="46">
        <v>56000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1" si="12">SUM(D41:M41)</f>
        <v>6331000</v>
      </c>
      <c r="O41" s="47">
        <f t="shared" si="10"/>
        <v>17.167323784783424</v>
      </c>
      <c r="P41" s="9"/>
    </row>
    <row r="42" spans="1:16">
      <c r="A42" s="12"/>
      <c r="B42" s="44">
        <v>563</v>
      </c>
      <c r="C42" s="20" t="s">
        <v>130</v>
      </c>
      <c r="D42" s="46">
        <v>2120000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2120000</v>
      </c>
      <c r="O42" s="47">
        <f t="shared" si="10"/>
        <v>5.7486536761555609</v>
      </c>
      <c r="P42" s="9"/>
    </row>
    <row r="43" spans="1:16">
      <c r="A43" s="12"/>
      <c r="B43" s="44">
        <v>564</v>
      </c>
      <c r="C43" s="20" t="s">
        <v>131</v>
      </c>
      <c r="D43" s="46">
        <v>6122000</v>
      </c>
      <c r="E43" s="46">
        <v>67000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6189000</v>
      </c>
      <c r="O43" s="47">
        <f t="shared" si="10"/>
        <v>16.782272453644701</v>
      </c>
      <c r="P43" s="9"/>
    </row>
    <row r="44" spans="1:16">
      <c r="A44" s="12"/>
      <c r="B44" s="44">
        <v>565</v>
      </c>
      <c r="C44" s="20" t="s">
        <v>132</v>
      </c>
      <c r="D44" s="46">
        <v>74000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74000</v>
      </c>
      <c r="O44" s="47">
        <f t="shared" si="10"/>
        <v>0.20066055284693937</v>
      </c>
      <c r="P44" s="9"/>
    </row>
    <row r="45" spans="1:16">
      <c r="A45" s="12"/>
      <c r="B45" s="44">
        <v>569</v>
      </c>
      <c r="C45" s="20" t="s">
        <v>60</v>
      </c>
      <c r="D45" s="46">
        <v>5347000</v>
      </c>
      <c r="E45" s="46">
        <v>13158000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18505000</v>
      </c>
      <c r="O45" s="47">
        <f t="shared" si="10"/>
        <v>50.178696357197474</v>
      </c>
      <c r="P45" s="9"/>
    </row>
    <row r="46" spans="1:16" ht="15.75">
      <c r="A46" s="28" t="s">
        <v>61</v>
      </c>
      <c r="B46" s="29"/>
      <c r="C46" s="30"/>
      <c r="D46" s="31">
        <f t="shared" ref="D46:M46" si="13">SUM(D47:D51)</f>
        <v>10482000</v>
      </c>
      <c r="E46" s="31">
        <f t="shared" si="13"/>
        <v>7448000</v>
      </c>
      <c r="F46" s="31">
        <f t="shared" si="13"/>
        <v>0</v>
      </c>
      <c r="G46" s="31">
        <f t="shared" si="13"/>
        <v>6477000</v>
      </c>
      <c r="H46" s="31">
        <f t="shared" si="13"/>
        <v>0</v>
      </c>
      <c r="I46" s="31">
        <f t="shared" si="13"/>
        <v>2515000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26922000</v>
      </c>
      <c r="O46" s="43">
        <f t="shared" si="10"/>
        <v>73.002478428990571</v>
      </c>
      <c r="P46" s="9"/>
    </row>
    <row r="47" spans="1:16">
      <c r="A47" s="12"/>
      <c r="B47" s="44">
        <v>571</v>
      </c>
      <c r="C47" s="20" t="s">
        <v>62</v>
      </c>
      <c r="D47" s="46">
        <v>0</v>
      </c>
      <c r="E47" s="46">
        <v>7361000</v>
      </c>
      <c r="F47" s="46">
        <v>0</v>
      </c>
      <c r="G47" s="46">
        <v>17000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7378000</v>
      </c>
      <c r="O47" s="47">
        <f t="shared" si="10"/>
        <v>20.006399444658364</v>
      </c>
      <c r="P47" s="9"/>
    </row>
    <row r="48" spans="1:16">
      <c r="A48" s="12"/>
      <c r="B48" s="44">
        <v>572</v>
      </c>
      <c r="C48" s="20" t="s">
        <v>133</v>
      </c>
      <c r="D48" s="46">
        <v>9097000</v>
      </c>
      <c r="E48" s="46">
        <v>42000</v>
      </c>
      <c r="F48" s="46">
        <v>0</v>
      </c>
      <c r="G48" s="46">
        <v>6460000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15599000</v>
      </c>
      <c r="O48" s="47">
        <f t="shared" si="10"/>
        <v>42.298702214316314</v>
      </c>
      <c r="P48" s="9"/>
    </row>
    <row r="49" spans="1:16">
      <c r="A49" s="12"/>
      <c r="B49" s="44">
        <v>573</v>
      </c>
      <c r="C49" s="20" t="s">
        <v>64</v>
      </c>
      <c r="D49" s="46">
        <v>1263000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1263000</v>
      </c>
      <c r="O49" s="47">
        <f t="shared" si="10"/>
        <v>3.4247875438606004</v>
      </c>
      <c r="P49" s="9"/>
    </row>
    <row r="50" spans="1:16">
      <c r="A50" s="12"/>
      <c r="B50" s="44">
        <v>575</v>
      </c>
      <c r="C50" s="20" t="s">
        <v>134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2490000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2490000</v>
      </c>
      <c r="O50" s="47">
        <f t="shared" si="10"/>
        <v>6.7519564403902574</v>
      </c>
      <c r="P50" s="9"/>
    </row>
    <row r="51" spans="1:16">
      <c r="A51" s="12"/>
      <c r="B51" s="44">
        <v>579</v>
      </c>
      <c r="C51" s="20" t="s">
        <v>66</v>
      </c>
      <c r="D51" s="46">
        <v>122000</v>
      </c>
      <c r="E51" s="46">
        <v>45000</v>
      </c>
      <c r="F51" s="46">
        <v>0</v>
      </c>
      <c r="G51" s="46">
        <v>0</v>
      </c>
      <c r="H51" s="46">
        <v>0</v>
      </c>
      <c r="I51" s="46">
        <v>25000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192000</v>
      </c>
      <c r="O51" s="47">
        <f t="shared" si="10"/>
        <v>0.52063278576503191</v>
      </c>
      <c r="P51" s="9"/>
    </row>
    <row r="52" spans="1:16" ht="15.75">
      <c r="A52" s="28" t="s">
        <v>135</v>
      </c>
      <c r="B52" s="29"/>
      <c r="C52" s="30"/>
      <c r="D52" s="31">
        <f t="shared" ref="D52:M52" si="14">SUM(D53:D55)</f>
        <v>18536000</v>
      </c>
      <c r="E52" s="31">
        <f t="shared" si="14"/>
        <v>52082000</v>
      </c>
      <c r="F52" s="31">
        <f t="shared" si="14"/>
        <v>0</v>
      </c>
      <c r="G52" s="31">
        <f t="shared" si="14"/>
        <v>3981000</v>
      </c>
      <c r="H52" s="31">
        <f t="shared" si="14"/>
        <v>0</v>
      </c>
      <c r="I52" s="31">
        <f t="shared" si="14"/>
        <v>12099000</v>
      </c>
      <c r="J52" s="31">
        <f t="shared" si="14"/>
        <v>21000</v>
      </c>
      <c r="K52" s="31">
        <f t="shared" si="14"/>
        <v>0</v>
      </c>
      <c r="L52" s="31">
        <f t="shared" si="14"/>
        <v>48131000</v>
      </c>
      <c r="M52" s="31">
        <f t="shared" si="14"/>
        <v>0</v>
      </c>
      <c r="N52" s="31">
        <f>SUM(D52:M52)</f>
        <v>134850000</v>
      </c>
      <c r="O52" s="43">
        <f t="shared" si="10"/>
        <v>365.66318312715913</v>
      </c>
      <c r="P52" s="9"/>
    </row>
    <row r="53" spans="1:16">
      <c r="A53" s="12"/>
      <c r="B53" s="44">
        <v>581</v>
      </c>
      <c r="C53" s="20" t="s">
        <v>136</v>
      </c>
      <c r="D53" s="46">
        <v>18536000</v>
      </c>
      <c r="E53" s="46">
        <v>51407000</v>
      </c>
      <c r="F53" s="46">
        <v>0</v>
      </c>
      <c r="G53" s="46">
        <v>3981000</v>
      </c>
      <c r="H53" s="46">
        <v>0</v>
      </c>
      <c r="I53" s="46">
        <v>12099000</v>
      </c>
      <c r="J53" s="46">
        <v>21000</v>
      </c>
      <c r="K53" s="46">
        <v>0</v>
      </c>
      <c r="L53" s="46">
        <v>0</v>
      </c>
      <c r="M53" s="46">
        <v>0</v>
      </c>
      <c r="N53" s="46">
        <f>SUM(D53:M53)</f>
        <v>86044000</v>
      </c>
      <c r="O53" s="47">
        <f t="shared" si="10"/>
        <v>233.31941363732503</v>
      </c>
      <c r="P53" s="9"/>
    </row>
    <row r="54" spans="1:16">
      <c r="A54" s="12"/>
      <c r="B54" s="44">
        <v>587</v>
      </c>
      <c r="C54" s="20" t="s">
        <v>172</v>
      </c>
      <c r="D54" s="46">
        <v>0</v>
      </c>
      <c r="E54" s="46">
        <v>675000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1" si="15">SUM(D54:M54)</f>
        <v>675000</v>
      </c>
      <c r="O54" s="47">
        <f t="shared" si="10"/>
        <v>1.8303496374551904</v>
      </c>
      <c r="P54" s="9"/>
    </row>
    <row r="55" spans="1:16">
      <c r="A55" s="12"/>
      <c r="B55" s="44">
        <v>590</v>
      </c>
      <c r="C55" s="20" t="s">
        <v>137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48131000</v>
      </c>
      <c r="M55" s="46">
        <v>0</v>
      </c>
      <c r="N55" s="46">
        <f t="shared" si="15"/>
        <v>48131000</v>
      </c>
      <c r="O55" s="47">
        <f t="shared" si="10"/>
        <v>130.51341985237892</v>
      </c>
      <c r="P55" s="9"/>
    </row>
    <row r="56" spans="1:16" ht="15.75">
      <c r="A56" s="28" t="s">
        <v>69</v>
      </c>
      <c r="B56" s="29"/>
      <c r="C56" s="30"/>
      <c r="D56" s="31">
        <f t="shared" ref="D56:M56" si="16">SUM(D57:D74)</f>
        <v>10881000</v>
      </c>
      <c r="E56" s="31">
        <f t="shared" si="16"/>
        <v>1773000</v>
      </c>
      <c r="F56" s="31">
        <f t="shared" si="16"/>
        <v>0</v>
      </c>
      <c r="G56" s="31">
        <f t="shared" si="16"/>
        <v>0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0</v>
      </c>
      <c r="N56" s="31">
        <f>SUM(D56:M56)</f>
        <v>12654000</v>
      </c>
      <c r="O56" s="43">
        <f t="shared" si="10"/>
        <v>34.312954536826638</v>
      </c>
      <c r="P56" s="9"/>
    </row>
    <row r="57" spans="1:16">
      <c r="A57" s="12"/>
      <c r="B57" s="44">
        <v>601</v>
      </c>
      <c r="C57" s="20" t="s">
        <v>138</v>
      </c>
      <c r="D57" s="46">
        <v>196000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196000</v>
      </c>
      <c r="O57" s="47">
        <f t="shared" si="10"/>
        <v>0.53147930213513672</v>
      </c>
      <c r="P57" s="9"/>
    </row>
    <row r="58" spans="1:16">
      <c r="A58" s="12"/>
      <c r="B58" s="44">
        <v>602</v>
      </c>
      <c r="C58" s="20" t="s">
        <v>139</v>
      </c>
      <c r="D58" s="46">
        <v>461000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461000</v>
      </c>
      <c r="O58" s="47">
        <f t="shared" si="10"/>
        <v>1.2500610116545818</v>
      </c>
      <c r="P58" s="9"/>
    </row>
    <row r="59" spans="1:16">
      <c r="A59" s="12"/>
      <c r="B59" s="44">
        <v>603</v>
      </c>
      <c r="C59" s="20" t="s">
        <v>140</v>
      </c>
      <c r="D59" s="46">
        <v>140000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140000</v>
      </c>
      <c r="O59" s="47">
        <f t="shared" si="10"/>
        <v>0.37962807295366913</v>
      </c>
      <c r="P59" s="9"/>
    </row>
    <row r="60" spans="1:16">
      <c r="A60" s="12"/>
      <c r="B60" s="44">
        <v>605</v>
      </c>
      <c r="C60" s="20" t="s">
        <v>141</v>
      </c>
      <c r="D60" s="46">
        <v>5000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5000</v>
      </c>
      <c r="O60" s="47">
        <f t="shared" si="10"/>
        <v>1.355814546263104E-2</v>
      </c>
      <c r="P60" s="9"/>
    </row>
    <row r="61" spans="1:16">
      <c r="A61" s="12"/>
      <c r="B61" s="44">
        <v>608</v>
      </c>
      <c r="C61" s="20" t="s">
        <v>168</v>
      </c>
      <c r="D61" s="46">
        <v>0</v>
      </c>
      <c r="E61" s="46">
        <v>156000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156000</v>
      </c>
      <c r="O61" s="47">
        <f t="shared" si="10"/>
        <v>0.42301413843408842</v>
      </c>
      <c r="P61" s="9"/>
    </row>
    <row r="62" spans="1:16">
      <c r="A62" s="12"/>
      <c r="B62" s="44">
        <v>622</v>
      </c>
      <c r="C62" s="20" t="s">
        <v>74</v>
      </c>
      <c r="D62" s="46">
        <v>285000</v>
      </c>
      <c r="E62" s="46">
        <v>138000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8" si="17">SUM(D62:M62)</f>
        <v>423000</v>
      </c>
      <c r="O62" s="47">
        <f t="shared" si="10"/>
        <v>1.1470191061385859</v>
      </c>
      <c r="P62" s="9"/>
    </row>
    <row r="63" spans="1:16">
      <c r="A63" s="12"/>
      <c r="B63" s="44">
        <v>623</v>
      </c>
      <c r="C63" s="20" t="s">
        <v>75</v>
      </c>
      <c r="D63" s="46">
        <v>488000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488000</v>
      </c>
      <c r="O63" s="47">
        <f t="shared" si="10"/>
        <v>1.3232749971527895</v>
      </c>
      <c r="P63" s="9"/>
    </row>
    <row r="64" spans="1:16">
      <c r="A64" s="12"/>
      <c r="B64" s="44">
        <v>629</v>
      </c>
      <c r="C64" s="20" t="s">
        <v>76</v>
      </c>
      <c r="D64" s="46">
        <v>14000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14000</v>
      </c>
      <c r="O64" s="47">
        <f t="shared" si="10"/>
        <v>3.7962807295366913E-2</v>
      </c>
      <c r="P64" s="9"/>
    </row>
    <row r="65" spans="1:119">
      <c r="A65" s="12"/>
      <c r="B65" s="44">
        <v>654</v>
      </c>
      <c r="C65" s="20" t="s">
        <v>143</v>
      </c>
      <c r="D65" s="46">
        <v>280000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280000</v>
      </c>
      <c r="O65" s="47">
        <f t="shared" si="10"/>
        <v>0.75925614590733825</v>
      </c>
      <c r="P65" s="9"/>
    </row>
    <row r="66" spans="1:119">
      <c r="A66" s="12"/>
      <c r="B66" s="44">
        <v>683</v>
      </c>
      <c r="C66" s="20" t="s">
        <v>78</v>
      </c>
      <c r="D66" s="46">
        <v>4000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4000</v>
      </c>
      <c r="O66" s="47">
        <f t="shared" si="10"/>
        <v>1.0846516370104831E-2</v>
      </c>
      <c r="P66" s="9"/>
    </row>
    <row r="67" spans="1:119">
      <c r="A67" s="12"/>
      <c r="B67" s="44">
        <v>685</v>
      </c>
      <c r="C67" s="20" t="s">
        <v>79</v>
      </c>
      <c r="D67" s="46">
        <v>49000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49000</v>
      </c>
      <c r="O67" s="47">
        <f t="shared" si="10"/>
        <v>0.13286982553378418</v>
      </c>
      <c r="P67" s="9"/>
    </row>
    <row r="68" spans="1:119">
      <c r="A68" s="12"/>
      <c r="B68" s="44">
        <v>689</v>
      </c>
      <c r="C68" s="20" t="s">
        <v>169</v>
      </c>
      <c r="D68" s="46">
        <v>132000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132000</v>
      </c>
      <c r="O68" s="47">
        <f t="shared" si="10"/>
        <v>0.35793504021345945</v>
      </c>
      <c r="P68" s="9"/>
    </row>
    <row r="69" spans="1:119">
      <c r="A69" s="12"/>
      <c r="B69" s="44">
        <v>711</v>
      </c>
      <c r="C69" s="20" t="s">
        <v>108</v>
      </c>
      <c r="D69" s="46">
        <v>4947000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8">SUM(D69:M69)</f>
        <v>4947000</v>
      </c>
      <c r="O69" s="47">
        <f t="shared" ref="O69:O75" si="19">(N69/O$77)</f>
        <v>13.414429120727151</v>
      </c>
      <c r="P69" s="9"/>
    </row>
    <row r="70" spans="1:119">
      <c r="A70" s="12"/>
      <c r="B70" s="44">
        <v>712</v>
      </c>
      <c r="C70" s="20" t="s">
        <v>109</v>
      </c>
      <c r="D70" s="46">
        <v>1150000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1150000</v>
      </c>
      <c r="O70" s="47">
        <f t="shared" si="19"/>
        <v>3.1183734564051391</v>
      </c>
      <c r="P70" s="9"/>
    </row>
    <row r="71" spans="1:119">
      <c r="A71" s="12"/>
      <c r="B71" s="44">
        <v>713</v>
      </c>
      <c r="C71" s="20" t="s">
        <v>144</v>
      </c>
      <c r="D71" s="46">
        <v>1413000</v>
      </c>
      <c r="E71" s="46">
        <v>1479000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2892000</v>
      </c>
      <c r="O71" s="47">
        <f t="shared" si="19"/>
        <v>7.8420313355857934</v>
      </c>
      <c r="P71" s="9"/>
    </row>
    <row r="72" spans="1:119">
      <c r="A72" s="12"/>
      <c r="B72" s="44">
        <v>714</v>
      </c>
      <c r="C72" s="20" t="s">
        <v>111</v>
      </c>
      <c r="D72" s="46">
        <v>155000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155000</v>
      </c>
      <c r="O72" s="47">
        <f t="shared" si="19"/>
        <v>0.42030250934156221</v>
      </c>
      <c r="P72" s="9"/>
    </row>
    <row r="73" spans="1:119">
      <c r="A73" s="12"/>
      <c r="B73" s="44">
        <v>733</v>
      </c>
      <c r="C73" s="20" t="s">
        <v>85</v>
      </c>
      <c r="D73" s="46">
        <v>1109000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1109000</v>
      </c>
      <c r="O73" s="47">
        <f t="shared" si="19"/>
        <v>3.0071966636115643</v>
      </c>
      <c r="P73" s="9"/>
    </row>
    <row r="74" spans="1:119" ht="15.75" thickBot="1">
      <c r="A74" s="12"/>
      <c r="B74" s="44">
        <v>752</v>
      </c>
      <c r="C74" s="20" t="s">
        <v>147</v>
      </c>
      <c r="D74" s="46">
        <v>53000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53000</v>
      </c>
      <c r="O74" s="47">
        <f t="shared" si="19"/>
        <v>0.14371634190388902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SUM(D5,D13,D21,D29,D34,D40,D46,D52,D56)</f>
        <v>268934000</v>
      </c>
      <c r="E75" s="15">
        <f t="shared" si="20"/>
        <v>146730000</v>
      </c>
      <c r="F75" s="15">
        <f t="shared" si="20"/>
        <v>21269000</v>
      </c>
      <c r="G75" s="15">
        <f t="shared" si="20"/>
        <v>53086000</v>
      </c>
      <c r="H75" s="15">
        <f t="shared" si="20"/>
        <v>0</v>
      </c>
      <c r="I75" s="15">
        <f t="shared" si="20"/>
        <v>194395000</v>
      </c>
      <c r="J75" s="15">
        <f t="shared" si="20"/>
        <v>75071000</v>
      </c>
      <c r="K75" s="15">
        <f t="shared" si="20"/>
        <v>0</v>
      </c>
      <c r="L75" s="15">
        <f t="shared" si="20"/>
        <v>48131000</v>
      </c>
      <c r="M75" s="15">
        <f t="shared" si="20"/>
        <v>0</v>
      </c>
      <c r="N75" s="15">
        <f>SUM(D75:M75)</f>
        <v>807616000</v>
      </c>
      <c r="O75" s="37">
        <f t="shared" si="19"/>
        <v>2189.9550411896457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175</v>
      </c>
      <c r="M77" s="118"/>
      <c r="N77" s="118"/>
      <c r="O77" s="41">
        <v>368782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96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54526000</v>
      </c>
      <c r="E5" s="26">
        <f t="shared" si="0"/>
        <v>8325000</v>
      </c>
      <c r="F5" s="26">
        <f t="shared" si="0"/>
        <v>18501000</v>
      </c>
      <c r="G5" s="26">
        <f t="shared" si="0"/>
        <v>6151000</v>
      </c>
      <c r="H5" s="26">
        <f t="shared" si="0"/>
        <v>0</v>
      </c>
      <c r="I5" s="26">
        <f t="shared" si="0"/>
        <v>167000</v>
      </c>
      <c r="J5" s="26">
        <f t="shared" si="0"/>
        <v>72853000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160523000</v>
      </c>
      <c r="O5" s="32">
        <f t="shared" ref="O5:O36" si="1">(N5/O$77)</f>
        <v>448.90111887603433</v>
      </c>
      <c r="P5" s="6"/>
    </row>
    <row r="6" spans="1:133">
      <c r="A6" s="12"/>
      <c r="B6" s="44">
        <v>511</v>
      </c>
      <c r="C6" s="20" t="s">
        <v>20</v>
      </c>
      <c r="D6" s="46">
        <v>1596000</v>
      </c>
      <c r="E6" s="46">
        <v>0</v>
      </c>
      <c r="F6" s="46">
        <v>0</v>
      </c>
      <c r="G6" s="46">
        <v>25000</v>
      </c>
      <c r="H6" s="46">
        <v>0</v>
      </c>
      <c r="I6" s="46">
        <v>0</v>
      </c>
      <c r="J6" s="46">
        <v>505000</v>
      </c>
      <c r="K6" s="46">
        <v>0</v>
      </c>
      <c r="L6" s="46">
        <v>0</v>
      </c>
      <c r="M6" s="46">
        <v>0</v>
      </c>
      <c r="N6" s="46">
        <f>SUM(D6:M6)</f>
        <v>2126000</v>
      </c>
      <c r="O6" s="47">
        <f t="shared" si="1"/>
        <v>5.9453397876344765</v>
      </c>
      <c r="P6" s="9"/>
    </row>
    <row r="7" spans="1:133">
      <c r="A7" s="12"/>
      <c r="B7" s="44">
        <v>512</v>
      </c>
      <c r="C7" s="20" t="s">
        <v>21</v>
      </c>
      <c r="D7" s="46">
        <v>1887000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1887000</v>
      </c>
      <c r="O7" s="47">
        <f t="shared" si="1"/>
        <v>5.2769784474441472</v>
      </c>
      <c r="P7" s="9"/>
    </row>
    <row r="8" spans="1:133">
      <c r="A8" s="12"/>
      <c r="B8" s="44">
        <v>513</v>
      </c>
      <c r="C8" s="20" t="s">
        <v>22</v>
      </c>
      <c r="D8" s="46">
        <v>25800000</v>
      </c>
      <c r="E8" s="46">
        <v>1000</v>
      </c>
      <c r="F8" s="46">
        <v>0</v>
      </c>
      <c r="G8" s="46">
        <v>872000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26673000</v>
      </c>
      <c r="O8" s="47">
        <f t="shared" si="1"/>
        <v>74.590803459818616</v>
      </c>
      <c r="P8" s="9"/>
    </row>
    <row r="9" spans="1:133">
      <c r="A9" s="12"/>
      <c r="B9" s="44">
        <v>514</v>
      </c>
      <c r="C9" s="20" t="s">
        <v>23</v>
      </c>
      <c r="D9" s="46">
        <v>2381000</v>
      </c>
      <c r="E9" s="46">
        <v>0</v>
      </c>
      <c r="F9" s="46">
        <v>0</v>
      </c>
      <c r="G9" s="46">
        <v>0</v>
      </c>
      <c r="H9" s="46">
        <v>0</v>
      </c>
      <c r="I9" s="46">
        <v>167000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2548000</v>
      </c>
      <c r="O9" s="47">
        <f t="shared" si="1"/>
        <v>7.1254589740793248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2819000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2819000</v>
      </c>
      <c r="O10" s="47">
        <f t="shared" si="1"/>
        <v>7.8833080250901171</v>
      </c>
      <c r="P10" s="9"/>
    </row>
    <row r="11" spans="1:133">
      <c r="A11" s="12"/>
      <c r="B11" s="44">
        <v>517</v>
      </c>
      <c r="C11" s="20" t="s">
        <v>25</v>
      </c>
      <c r="D11" s="46">
        <v>9000</v>
      </c>
      <c r="E11" s="46">
        <v>34000</v>
      </c>
      <c r="F11" s="46">
        <v>18501000</v>
      </c>
      <c r="G11" s="46">
        <v>170000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18714000</v>
      </c>
      <c r="O11" s="47">
        <f t="shared" si="1"/>
        <v>52.333531884191714</v>
      </c>
      <c r="P11" s="9"/>
    </row>
    <row r="12" spans="1:133">
      <c r="A12" s="12"/>
      <c r="B12" s="44">
        <v>519</v>
      </c>
      <c r="C12" s="20" t="s">
        <v>116</v>
      </c>
      <c r="D12" s="46">
        <v>22853000</v>
      </c>
      <c r="E12" s="46">
        <v>5471000</v>
      </c>
      <c r="F12" s="46">
        <v>0</v>
      </c>
      <c r="G12" s="46">
        <v>5084000</v>
      </c>
      <c r="H12" s="46">
        <v>0</v>
      </c>
      <c r="I12" s="46">
        <v>0</v>
      </c>
      <c r="J12" s="46">
        <v>72348000</v>
      </c>
      <c r="K12" s="46">
        <v>0</v>
      </c>
      <c r="L12" s="46">
        <v>0</v>
      </c>
      <c r="M12" s="46">
        <v>0</v>
      </c>
      <c r="N12" s="46">
        <f t="shared" si="2"/>
        <v>105756000</v>
      </c>
      <c r="O12" s="47">
        <f t="shared" si="1"/>
        <v>295.74569829777596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140217000</v>
      </c>
      <c r="E13" s="31">
        <f t="shared" si="3"/>
        <v>15208000</v>
      </c>
      <c r="F13" s="31">
        <f t="shared" si="3"/>
        <v>0</v>
      </c>
      <c r="G13" s="31">
        <f t="shared" si="3"/>
        <v>3973000</v>
      </c>
      <c r="H13" s="31">
        <f t="shared" si="3"/>
        <v>0</v>
      </c>
      <c r="I13" s="31">
        <f t="shared" si="3"/>
        <v>0</v>
      </c>
      <c r="J13" s="31">
        <f t="shared" si="3"/>
        <v>12000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159410000</v>
      </c>
      <c r="O13" s="43">
        <f t="shared" si="1"/>
        <v>445.78862443406013</v>
      </c>
      <c r="P13" s="10"/>
    </row>
    <row r="14" spans="1:133">
      <c r="A14" s="12"/>
      <c r="B14" s="44">
        <v>521</v>
      </c>
      <c r="C14" s="20" t="s">
        <v>28</v>
      </c>
      <c r="D14" s="46">
        <v>87484000</v>
      </c>
      <c r="E14" s="46">
        <v>1081000</v>
      </c>
      <c r="F14" s="46">
        <v>0</v>
      </c>
      <c r="G14" s="46">
        <v>45000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88610000</v>
      </c>
      <c r="O14" s="47">
        <f t="shared" si="1"/>
        <v>247.79706424378691</v>
      </c>
      <c r="P14" s="9"/>
    </row>
    <row r="15" spans="1:133">
      <c r="A15" s="12"/>
      <c r="B15" s="44">
        <v>523</v>
      </c>
      <c r="C15" s="20" t="s">
        <v>117</v>
      </c>
      <c r="D15" s="46">
        <v>30290000</v>
      </c>
      <c r="E15" s="46">
        <v>75000</v>
      </c>
      <c r="F15" s="46">
        <v>0</v>
      </c>
      <c r="G15" s="46">
        <v>1909000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32274000</v>
      </c>
      <c r="O15" s="47">
        <f t="shared" si="1"/>
        <v>90.253949344362695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11779000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11779000</v>
      </c>
      <c r="O16" s="47">
        <f t="shared" si="1"/>
        <v>32.939867054819615</v>
      </c>
      <c r="P16" s="9"/>
    </row>
    <row r="17" spans="1:16">
      <c r="A17" s="12"/>
      <c r="B17" s="44">
        <v>525</v>
      </c>
      <c r="C17" s="20" t="s">
        <v>31</v>
      </c>
      <c r="D17" s="46">
        <v>2704000</v>
      </c>
      <c r="E17" s="46">
        <v>1828000</v>
      </c>
      <c r="F17" s="46">
        <v>0</v>
      </c>
      <c r="G17" s="46">
        <v>797000</v>
      </c>
      <c r="H17" s="46">
        <v>0</v>
      </c>
      <c r="I17" s="46">
        <v>0</v>
      </c>
      <c r="J17" s="46">
        <v>12000</v>
      </c>
      <c r="K17" s="46">
        <v>0</v>
      </c>
      <c r="L17" s="46">
        <v>0</v>
      </c>
      <c r="M17" s="46">
        <v>0</v>
      </c>
      <c r="N17" s="46">
        <f t="shared" si="4"/>
        <v>5341000</v>
      </c>
      <c r="O17" s="47">
        <f t="shared" si="1"/>
        <v>14.936058234127817</v>
      </c>
      <c r="P17" s="9"/>
    </row>
    <row r="18" spans="1:16">
      <c r="A18" s="12"/>
      <c r="B18" s="44">
        <v>526</v>
      </c>
      <c r="C18" s="20" t="s">
        <v>32</v>
      </c>
      <c r="D18" s="46">
        <v>17955000</v>
      </c>
      <c r="E18" s="46">
        <v>115000</v>
      </c>
      <c r="F18" s="46">
        <v>0</v>
      </c>
      <c r="G18" s="46">
        <v>165000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18235000</v>
      </c>
      <c r="O18" s="47">
        <f t="shared" si="1"/>
        <v>50.994012712847919</v>
      </c>
      <c r="P18" s="9"/>
    </row>
    <row r="19" spans="1:16">
      <c r="A19" s="12"/>
      <c r="B19" s="44">
        <v>527</v>
      </c>
      <c r="C19" s="20" t="s">
        <v>33</v>
      </c>
      <c r="D19" s="46">
        <v>1524000</v>
      </c>
      <c r="E19" s="46">
        <v>0</v>
      </c>
      <c r="F19" s="46">
        <v>0</v>
      </c>
      <c r="G19" s="46">
        <v>49000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1573000</v>
      </c>
      <c r="O19" s="47">
        <f t="shared" si="1"/>
        <v>4.3988802850183593</v>
      </c>
      <c r="P19" s="9"/>
    </row>
    <row r="20" spans="1:16">
      <c r="A20" s="12"/>
      <c r="B20" s="44">
        <v>529</v>
      </c>
      <c r="C20" s="20" t="s">
        <v>34</v>
      </c>
      <c r="D20" s="46">
        <v>260000</v>
      </c>
      <c r="E20" s="46">
        <v>330000</v>
      </c>
      <c r="F20" s="46">
        <v>0</v>
      </c>
      <c r="G20" s="46">
        <v>1008000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1598000</v>
      </c>
      <c r="O20" s="47">
        <f t="shared" si="1"/>
        <v>4.4687925590968449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SUM(D22:D28)</f>
        <v>2861000</v>
      </c>
      <c r="E21" s="31">
        <f t="shared" si="5"/>
        <v>2546000</v>
      </c>
      <c r="F21" s="31">
        <f t="shared" si="5"/>
        <v>0</v>
      </c>
      <c r="G21" s="31">
        <f t="shared" si="5"/>
        <v>4753000</v>
      </c>
      <c r="H21" s="31">
        <f t="shared" si="5"/>
        <v>0</v>
      </c>
      <c r="I21" s="31">
        <f t="shared" si="5"/>
        <v>151483000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161643000</v>
      </c>
      <c r="O21" s="43">
        <f t="shared" si="1"/>
        <v>452.03318875475054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19296000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19296000</v>
      </c>
      <c r="O22" s="47">
        <f t="shared" si="1"/>
        <v>53.961089624738875</v>
      </c>
      <c r="P22" s="9"/>
    </row>
    <row r="23" spans="1:16">
      <c r="A23" s="12"/>
      <c r="B23" s="44">
        <v>534</v>
      </c>
      <c r="C23" s="20" t="s">
        <v>118</v>
      </c>
      <c r="D23" s="46">
        <v>0</v>
      </c>
      <c r="E23" s="46">
        <v>41000</v>
      </c>
      <c r="F23" s="46">
        <v>0</v>
      </c>
      <c r="G23" s="46">
        <v>0</v>
      </c>
      <c r="H23" s="46">
        <v>0</v>
      </c>
      <c r="I23" s="46">
        <v>36464000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36505000</v>
      </c>
      <c r="O23" s="47">
        <f t="shared" si="1"/>
        <v>102.08590260940572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29305000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29305000</v>
      </c>
      <c r="O24" s="47">
        <f t="shared" si="1"/>
        <v>81.951167674801653</v>
      </c>
      <c r="P24" s="9"/>
    </row>
    <row r="25" spans="1:16">
      <c r="A25" s="12"/>
      <c r="B25" s="44">
        <v>536</v>
      </c>
      <c r="C25" s="20" t="s">
        <v>119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60718000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60718000</v>
      </c>
      <c r="O25" s="47">
        <f t="shared" si="1"/>
        <v>169.79733829990127</v>
      </c>
      <c r="P25" s="9"/>
    </row>
    <row r="26" spans="1:16">
      <c r="A26" s="12"/>
      <c r="B26" s="44">
        <v>537</v>
      </c>
      <c r="C26" s="20" t="s">
        <v>120</v>
      </c>
      <c r="D26" s="46">
        <v>2807000</v>
      </c>
      <c r="E26" s="46">
        <v>1364000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4171000</v>
      </c>
      <c r="O26" s="47">
        <f t="shared" si="1"/>
        <v>11.664163807254656</v>
      </c>
      <c r="P26" s="9"/>
    </row>
    <row r="27" spans="1:16">
      <c r="A27" s="12"/>
      <c r="B27" s="44">
        <v>538</v>
      </c>
      <c r="C27" s="20" t="s">
        <v>121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5165000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5165000</v>
      </c>
      <c r="O27" s="47">
        <f t="shared" si="1"/>
        <v>14.443875824615272</v>
      </c>
      <c r="P27" s="9"/>
    </row>
    <row r="28" spans="1:16">
      <c r="A28" s="12"/>
      <c r="B28" s="44">
        <v>539</v>
      </c>
      <c r="C28" s="20" t="s">
        <v>42</v>
      </c>
      <c r="D28" s="46">
        <v>54000</v>
      </c>
      <c r="E28" s="46">
        <v>1141000</v>
      </c>
      <c r="F28" s="46">
        <v>0</v>
      </c>
      <c r="G28" s="46">
        <v>4753000</v>
      </c>
      <c r="H28" s="46">
        <v>0</v>
      </c>
      <c r="I28" s="46">
        <v>535000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6483000</v>
      </c>
      <c r="O28" s="47">
        <f t="shared" si="1"/>
        <v>18.129650914033071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SUM(D30:D33)</f>
        <v>0</v>
      </c>
      <c r="E29" s="31">
        <f t="shared" si="7"/>
        <v>27972000</v>
      </c>
      <c r="F29" s="31">
        <f t="shared" si="7"/>
        <v>0</v>
      </c>
      <c r="G29" s="31">
        <f t="shared" si="7"/>
        <v>34976000</v>
      </c>
      <c r="H29" s="31">
        <f t="shared" si="7"/>
        <v>0</v>
      </c>
      <c r="I29" s="31">
        <f t="shared" si="7"/>
        <v>28078000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40" si="8">SUM(D29:M29)</f>
        <v>91026000</v>
      </c>
      <c r="O29" s="43">
        <f t="shared" si="1"/>
        <v>254.5533864107318</v>
      </c>
      <c r="P29" s="10"/>
    </row>
    <row r="30" spans="1:16">
      <c r="A30" s="12"/>
      <c r="B30" s="44">
        <v>541</v>
      </c>
      <c r="C30" s="20" t="s">
        <v>122</v>
      </c>
      <c r="D30" s="46">
        <v>0</v>
      </c>
      <c r="E30" s="46">
        <v>27176000</v>
      </c>
      <c r="F30" s="46">
        <v>0</v>
      </c>
      <c r="G30" s="46">
        <v>34976000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62152000</v>
      </c>
      <c r="O30" s="47">
        <f t="shared" si="1"/>
        <v>173.80750634104325</v>
      </c>
      <c r="P30" s="9"/>
    </row>
    <row r="31" spans="1:16">
      <c r="A31" s="12"/>
      <c r="B31" s="44">
        <v>543</v>
      </c>
      <c r="C31" s="20" t="s">
        <v>123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14129000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14129000</v>
      </c>
      <c r="O31" s="47">
        <f t="shared" si="1"/>
        <v>39.511620818197329</v>
      </c>
      <c r="P31" s="9"/>
    </row>
    <row r="32" spans="1:16">
      <c r="A32" s="12"/>
      <c r="B32" s="44">
        <v>544</v>
      </c>
      <c r="C32" s="20" t="s">
        <v>124</v>
      </c>
      <c r="D32" s="46">
        <v>0</v>
      </c>
      <c r="E32" s="46">
        <v>162000</v>
      </c>
      <c r="F32" s="46">
        <v>0</v>
      </c>
      <c r="G32" s="46">
        <v>0</v>
      </c>
      <c r="H32" s="46">
        <v>0</v>
      </c>
      <c r="I32" s="46">
        <v>13949000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14111000</v>
      </c>
      <c r="O32" s="47">
        <f t="shared" si="1"/>
        <v>39.461283980860813</v>
      </c>
      <c r="P32" s="9"/>
    </row>
    <row r="33" spans="1:16">
      <c r="A33" s="12"/>
      <c r="B33" s="44">
        <v>549</v>
      </c>
      <c r="C33" s="20" t="s">
        <v>125</v>
      </c>
      <c r="D33" s="46">
        <v>0</v>
      </c>
      <c r="E33" s="46">
        <v>634000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634000</v>
      </c>
      <c r="O33" s="47">
        <f t="shared" si="1"/>
        <v>1.7729752706304129</v>
      </c>
      <c r="P33" s="9"/>
    </row>
    <row r="34" spans="1:16" ht="15.75">
      <c r="A34" s="28" t="s">
        <v>48</v>
      </c>
      <c r="B34" s="29"/>
      <c r="C34" s="30"/>
      <c r="D34" s="31">
        <f>SUM(D35:D39)</f>
        <v>4632000</v>
      </c>
      <c r="E34" s="31">
        <f t="shared" ref="E34:M34" si="9">SUM(E35:E39)</f>
        <v>11539000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16171000</v>
      </c>
      <c r="O34" s="43">
        <f t="shared" si="1"/>
        <v>45.222055364928089</v>
      </c>
      <c r="P34" s="10"/>
    </row>
    <row r="35" spans="1:16">
      <c r="A35" s="13"/>
      <c r="B35" s="45">
        <v>551</v>
      </c>
      <c r="C35" s="21" t="s">
        <v>126</v>
      </c>
      <c r="D35" s="46">
        <v>42000</v>
      </c>
      <c r="E35" s="46">
        <v>259000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301000</v>
      </c>
      <c r="O35" s="47">
        <f t="shared" si="1"/>
        <v>0.84174377990497529</v>
      </c>
      <c r="P35" s="9"/>
    </row>
    <row r="36" spans="1:16">
      <c r="A36" s="13"/>
      <c r="B36" s="45">
        <v>552</v>
      </c>
      <c r="C36" s="21" t="s">
        <v>50</v>
      </c>
      <c r="D36" s="46">
        <v>4017000</v>
      </c>
      <c r="E36" s="46">
        <v>7626000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11643000</v>
      </c>
      <c r="O36" s="47">
        <f t="shared" si="1"/>
        <v>32.559544283832643</v>
      </c>
      <c r="P36" s="9"/>
    </row>
    <row r="37" spans="1:16">
      <c r="A37" s="13"/>
      <c r="B37" s="45">
        <v>553</v>
      </c>
      <c r="C37" s="21" t="s">
        <v>127</v>
      </c>
      <c r="D37" s="46">
        <v>205000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205000</v>
      </c>
      <c r="O37" s="47">
        <f t="shared" ref="O37:O68" si="10">(N37/O$77)</f>
        <v>0.57328064744358775</v>
      </c>
      <c r="P37" s="9"/>
    </row>
    <row r="38" spans="1:16">
      <c r="A38" s="13"/>
      <c r="B38" s="45">
        <v>554</v>
      </c>
      <c r="C38" s="21" t="s">
        <v>52</v>
      </c>
      <c r="D38" s="46">
        <v>158000</v>
      </c>
      <c r="E38" s="46">
        <v>3121000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3279000</v>
      </c>
      <c r="O38" s="47">
        <f t="shared" si="10"/>
        <v>9.1696938681342655</v>
      </c>
      <c r="P38" s="9"/>
    </row>
    <row r="39" spans="1:16">
      <c r="A39" s="13"/>
      <c r="B39" s="45">
        <v>559</v>
      </c>
      <c r="C39" s="21" t="s">
        <v>53</v>
      </c>
      <c r="D39" s="46">
        <v>210000</v>
      </c>
      <c r="E39" s="46">
        <v>533000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743000</v>
      </c>
      <c r="O39" s="47">
        <f t="shared" si="10"/>
        <v>2.0777927856126133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SUM(D41:D45)</f>
        <v>19067000</v>
      </c>
      <c r="E40" s="31">
        <f t="shared" si="11"/>
        <v>12131000</v>
      </c>
      <c r="F40" s="31">
        <f t="shared" si="11"/>
        <v>0</v>
      </c>
      <c r="G40" s="31">
        <f t="shared" si="11"/>
        <v>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31198000</v>
      </c>
      <c r="O40" s="43">
        <f t="shared" si="10"/>
        <v>87.244925068024642</v>
      </c>
      <c r="P40" s="10"/>
    </row>
    <row r="41" spans="1:16">
      <c r="A41" s="12"/>
      <c r="B41" s="44">
        <v>562</v>
      </c>
      <c r="C41" s="20" t="s">
        <v>129</v>
      </c>
      <c r="D41" s="46">
        <v>6235000</v>
      </c>
      <c r="E41" s="46">
        <v>117000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1" si="12">SUM(D41:M41)</f>
        <v>6352000</v>
      </c>
      <c r="O41" s="47">
        <f t="shared" si="10"/>
        <v>17.763310597861803</v>
      </c>
      <c r="P41" s="9"/>
    </row>
    <row r="42" spans="1:16">
      <c r="A42" s="12"/>
      <c r="B42" s="44">
        <v>563</v>
      </c>
      <c r="C42" s="20" t="s">
        <v>130</v>
      </c>
      <c r="D42" s="46">
        <v>2119000</v>
      </c>
      <c r="E42" s="46">
        <v>200000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2319000</v>
      </c>
      <c r="O42" s="47">
        <f t="shared" si="10"/>
        <v>6.4850625435203906</v>
      </c>
      <c r="P42" s="9"/>
    </row>
    <row r="43" spans="1:16">
      <c r="A43" s="12"/>
      <c r="B43" s="44">
        <v>564</v>
      </c>
      <c r="C43" s="20" t="s">
        <v>131</v>
      </c>
      <c r="D43" s="46">
        <v>6071000</v>
      </c>
      <c r="E43" s="46">
        <v>160000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6231000</v>
      </c>
      <c r="O43" s="47">
        <f t="shared" si="10"/>
        <v>17.424935191321929</v>
      </c>
      <c r="P43" s="9"/>
    </row>
    <row r="44" spans="1:16">
      <c r="A44" s="12"/>
      <c r="B44" s="44">
        <v>565</v>
      </c>
      <c r="C44" s="20" t="s">
        <v>132</v>
      </c>
      <c r="D44" s="46">
        <v>53000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53000</v>
      </c>
      <c r="O44" s="47">
        <f t="shared" si="10"/>
        <v>0.14821402104639098</v>
      </c>
      <c r="P44" s="9"/>
    </row>
    <row r="45" spans="1:16">
      <c r="A45" s="12"/>
      <c r="B45" s="44">
        <v>569</v>
      </c>
      <c r="C45" s="20" t="s">
        <v>60</v>
      </c>
      <c r="D45" s="46">
        <v>4589000</v>
      </c>
      <c r="E45" s="46">
        <v>11654000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16243000</v>
      </c>
      <c r="O45" s="47">
        <f t="shared" si="10"/>
        <v>45.423402714274125</v>
      </c>
      <c r="P45" s="9"/>
    </row>
    <row r="46" spans="1:16" ht="15.75">
      <c r="A46" s="28" t="s">
        <v>61</v>
      </c>
      <c r="B46" s="29"/>
      <c r="C46" s="30"/>
      <c r="D46" s="31">
        <f t="shared" ref="D46:M46" si="13">SUM(D47:D51)</f>
        <v>9110000</v>
      </c>
      <c r="E46" s="31">
        <f t="shared" si="13"/>
        <v>7319000</v>
      </c>
      <c r="F46" s="31">
        <f t="shared" si="13"/>
        <v>0</v>
      </c>
      <c r="G46" s="31">
        <f t="shared" si="13"/>
        <v>7907000</v>
      </c>
      <c r="H46" s="31">
        <f t="shared" si="13"/>
        <v>0</v>
      </c>
      <c r="I46" s="31">
        <f t="shared" si="13"/>
        <v>2310000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26646000</v>
      </c>
      <c r="O46" s="43">
        <f t="shared" si="10"/>
        <v>74.515298203813856</v>
      </c>
      <c r="P46" s="9"/>
    </row>
    <row r="47" spans="1:16">
      <c r="A47" s="12"/>
      <c r="B47" s="44">
        <v>571</v>
      </c>
      <c r="C47" s="20" t="s">
        <v>62</v>
      </c>
      <c r="D47" s="46">
        <v>0</v>
      </c>
      <c r="E47" s="46">
        <v>7298000</v>
      </c>
      <c r="F47" s="46">
        <v>0</v>
      </c>
      <c r="G47" s="46">
        <v>46000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7344000</v>
      </c>
      <c r="O47" s="47">
        <f t="shared" si="10"/>
        <v>20.537429633296139</v>
      </c>
      <c r="P47" s="9"/>
    </row>
    <row r="48" spans="1:16">
      <c r="A48" s="12"/>
      <c r="B48" s="44">
        <v>572</v>
      </c>
      <c r="C48" s="20" t="s">
        <v>133</v>
      </c>
      <c r="D48" s="46">
        <v>7922000</v>
      </c>
      <c r="E48" s="46">
        <v>21000</v>
      </c>
      <c r="F48" s="46">
        <v>0</v>
      </c>
      <c r="G48" s="46">
        <v>7850000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15793000</v>
      </c>
      <c r="O48" s="47">
        <f t="shared" si="10"/>
        <v>44.164981780861375</v>
      </c>
      <c r="P48" s="9"/>
    </row>
    <row r="49" spans="1:16">
      <c r="A49" s="12"/>
      <c r="B49" s="44">
        <v>573</v>
      </c>
      <c r="C49" s="20" t="s">
        <v>64</v>
      </c>
      <c r="D49" s="46">
        <v>1072000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1072000</v>
      </c>
      <c r="O49" s="47">
        <f t="shared" si="10"/>
        <v>2.9978383124854933</v>
      </c>
      <c r="P49" s="9"/>
    </row>
    <row r="50" spans="1:16">
      <c r="A50" s="12"/>
      <c r="B50" s="44">
        <v>575</v>
      </c>
      <c r="C50" s="20" t="s">
        <v>134</v>
      </c>
      <c r="D50" s="46">
        <v>0</v>
      </c>
      <c r="E50" s="46">
        <v>0</v>
      </c>
      <c r="F50" s="46">
        <v>0</v>
      </c>
      <c r="G50" s="46">
        <v>11000</v>
      </c>
      <c r="H50" s="46">
        <v>0</v>
      </c>
      <c r="I50" s="46">
        <v>2310000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2321000</v>
      </c>
      <c r="O50" s="47">
        <f t="shared" si="10"/>
        <v>6.4906555254466696</v>
      </c>
      <c r="P50" s="9"/>
    </row>
    <row r="51" spans="1:16">
      <c r="A51" s="12"/>
      <c r="B51" s="44">
        <v>579</v>
      </c>
      <c r="C51" s="20" t="s">
        <v>66</v>
      </c>
      <c r="D51" s="46">
        <v>116000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116000</v>
      </c>
      <c r="O51" s="47">
        <f t="shared" si="10"/>
        <v>0.32439295172417648</v>
      </c>
      <c r="P51" s="9"/>
    </row>
    <row r="52" spans="1:16" ht="15.75">
      <c r="A52" s="28" t="s">
        <v>135</v>
      </c>
      <c r="B52" s="29"/>
      <c r="C52" s="30"/>
      <c r="D52" s="31">
        <f t="shared" ref="D52:M52" si="14">SUM(D53:D55)</f>
        <v>17250000</v>
      </c>
      <c r="E52" s="31">
        <f t="shared" si="14"/>
        <v>38517000</v>
      </c>
      <c r="F52" s="31">
        <f t="shared" si="14"/>
        <v>0</v>
      </c>
      <c r="G52" s="31">
        <f t="shared" si="14"/>
        <v>13585000</v>
      </c>
      <c r="H52" s="31">
        <f t="shared" si="14"/>
        <v>0</v>
      </c>
      <c r="I52" s="31">
        <f t="shared" si="14"/>
        <v>15052000</v>
      </c>
      <c r="J52" s="31">
        <f t="shared" si="14"/>
        <v>0</v>
      </c>
      <c r="K52" s="31">
        <f t="shared" si="14"/>
        <v>0</v>
      </c>
      <c r="L52" s="31">
        <f t="shared" si="14"/>
        <v>38411000</v>
      </c>
      <c r="M52" s="31">
        <f t="shared" si="14"/>
        <v>0</v>
      </c>
      <c r="N52" s="31">
        <f>SUM(D52:M52)</f>
        <v>122815000</v>
      </c>
      <c r="O52" s="43">
        <f t="shared" si="10"/>
        <v>343.45103763797187</v>
      </c>
      <c r="P52" s="9"/>
    </row>
    <row r="53" spans="1:16">
      <c r="A53" s="12"/>
      <c r="B53" s="44">
        <v>581</v>
      </c>
      <c r="C53" s="20" t="s">
        <v>136</v>
      </c>
      <c r="D53" s="46">
        <v>17250000</v>
      </c>
      <c r="E53" s="46">
        <v>38492000</v>
      </c>
      <c r="F53" s="46">
        <v>0</v>
      </c>
      <c r="G53" s="46">
        <v>13585000</v>
      </c>
      <c r="H53" s="46">
        <v>0</v>
      </c>
      <c r="I53" s="46">
        <v>15052000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84379000</v>
      </c>
      <c r="O53" s="47">
        <f t="shared" si="10"/>
        <v>235.96511097874387</v>
      </c>
      <c r="P53" s="9"/>
    </row>
    <row r="54" spans="1:16">
      <c r="A54" s="12"/>
      <c r="B54" s="44">
        <v>587</v>
      </c>
      <c r="C54" s="20" t="s">
        <v>172</v>
      </c>
      <c r="D54" s="46">
        <v>0</v>
      </c>
      <c r="E54" s="46">
        <v>25000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1" si="15">SUM(D54:M54)</f>
        <v>25000</v>
      </c>
      <c r="O54" s="47">
        <f t="shared" si="10"/>
        <v>6.9912274078486311E-2</v>
      </c>
      <c r="P54" s="9"/>
    </row>
    <row r="55" spans="1:16">
      <c r="A55" s="12"/>
      <c r="B55" s="44">
        <v>590</v>
      </c>
      <c r="C55" s="20" t="s">
        <v>137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38411000</v>
      </c>
      <c r="M55" s="46">
        <v>0</v>
      </c>
      <c r="N55" s="46">
        <f t="shared" si="15"/>
        <v>38411000</v>
      </c>
      <c r="O55" s="47">
        <f t="shared" si="10"/>
        <v>107.41601438514951</v>
      </c>
      <c r="P55" s="9"/>
    </row>
    <row r="56" spans="1:16" ht="15.75">
      <c r="A56" s="28" t="s">
        <v>69</v>
      </c>
      <c r="B56" s="29"/>
      <c r="C56" s="30"/>
      <c r="D56" s="31">
        <f t="shared" ref="D56:M56" si="16">SUM(D57:D74)</f>
        <v>11091000</v>
      </c>
      <c r="E56" s="31">
        <f t="shared" si="16"/>
        <v>1789000</v>
      </c>
      <c r="F56" s="31">
        <f t="shared" si="16"/>
        <v>0</v>
      </c>
      <c r="G56" s="31">
        <f t="shared" si="16"/>
        <v>0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0</v>
      </c>
      <c r="N56" s="31">
        <f>SUM(D56:M56)</f>
        <v>12880000</v>
      </c>
      <c r="O56" s="43">
        <f t="shared" si="10"/>
        <v>36.018803605236151</v>
      </c>
      <c r="P56" s="9"/>
    </row>
    <row r="57" spans="1:16">
      <c r="A57" s="12"/>
      <c r="B57" s="44">
        <v>601</v>
      </c>
      <c r="C57" s="20" t="s">
        <v>138</v>
      </c>
      <c r="D57" s="46">
        <v>215000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215000</v>
      </c>
      <c r="O57" s="47">
        <f t="shared" si="10"/>
        <v>0.60124555707498228</v>
      </c>
      <c r="P57" s="9"/>
    </row>
    <row r="58" spans="1:16">
      <c r="A58" s="12"/>
      <c r="B58" s="44">
        <v>602</v>
      </c>
      <c r="C58" s="20" t="s">
        <v>139</v>
      </c>
      <c r="D58" s="46">
        <v>494000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494000</v>
      </c>
      <c r="O58" s="47">
        <f t="shared" si="10"/>
        <v>1.3814665357908895</v>
      </c>
      <c r="P58" s="9"/>
    </row>
    <row r="59" spans="1:16">
      <c r="A59" s="12"/>
      <c r="B59" s="44">
        <v>603</v>
      </c>
      <c r="C59" s="20" t="s">
        <v>140</v>
      </c>
      <c r="D59" s="46">
        <v>112000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112000</v>
      </c>
      <c r="O59" s="47">
        <f t="shared" si="10"/>
        <v>0.31320698787161871</v>
      </c>
      <c r="P59" s="9"/>
    </row>
    <row r="60" spans="1:16">
      <c r="A60" s="12"/>
      <c r="B60" s="44">
        <v>605</v>
      </c>
      <c r="C60" s="20" t="s">
        <v>141</v>
      </c>
      <c r="D60" s="46">
        <v>5000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5000</v>
      </c>
      <c r="O60" s="47">
        <f t="shared" si="10"/>
        <v>1.3982454815697263E-2</v>
      </c>
      <c r="P60" s="9"/>
    </row>
    <row r="61" spans="1:16">
      <c r="A61" s="12"/>
      <c r="B61" s="44">
        <v>608</v>
      </c>
      <c r="C61" s="20" t="s">
        <v>168</v>
      </c>
      <c r="D61" s="46">
        <v>0</v>
      </c>
      <c r="E61" s="46">
        <v>183000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183000</v>
      </c>
      <c r="O61" s="47">
        <f t="shared" si="10"/>
        <v>0.51175784625451981</v>
      </c>
      <c r="P61" s="9"/>
    </row>
    <row r="62" spans="1:16">
      <c r="A62" s="12"/>
      <c r="B62" s="44">
        <v>622</v>
      </c>
      <c r="C62" s="20" t="s">
        <v>74</v>
      </c>
      <c r="D62" s="46">
        <v>304000</v>
      </c>
      <c r="E62" s="46">
        <v>141000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8" si="17">SUM(D62:M62)</f>
        <v>445000</v>
      </c>
      <c r="O62" s="47">
        <f t="shared" si="10"/>
        <v>1.2444384785970564</v>
      </c>
      <c r="P62" s="9"/>
    </row>
    <row r="63" spans="1:16">
      <c r="A63" s="12"/>
      <c r="B63" s="44">
        <v>623</v>
      </c>
      <c r="C63" s="20" t="s">
        <v>75</v>
      </c>
      <c r="D63" s="46">
        <v>513000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513000</v>
      </c>
      <c r="O63" s="47">
        <f t="shared" si="10"/>
        <v>1.4345998640905393</v>
      </c>
      <c r="P63" s="9"/>
    </row>
    <row r="64" spans="1:16">
      <c r="A64" s="12"/>
      <c r="B64" s="44">
        <v>629</v>
      </c>
      <c r="C64" s="20" t="s">
        <v>76</v>
      </c>
      <c r="D64" s="46">
        <v>11000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11000</v>
      </c>
      <c r="O64" s="47">
        <f t="shared" si="10"/>
        <v>3.0761400594533979E-2</v>
      </c>
      <c r="P64" s="9"/>
    </row>
    <row r="65" spans="1:119">
      <c r="A65" s="12"/>
      <c r="B65" s="44">
        <v>654</v>
      </c>
      <c r="C65" s="20" t="s">
        <v>143</v>
      </c>
      <c r="D65" s="46">
        <v>308000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308000</v>
      </c>
      <c r="O65" s="47">
        <f t="shared" si="10"/>
        <v>0.86131921664695144</v>
      </c>
      <c r="P65" s="9"/>
    </row>
    <row r="66" spans="1:119">
      <c r="A66" s="12"/>
      <c r="B66" s="44">
        <v>683</v>
      </c>
      <c r="C66" s="20" t="s">
        <v>78</v>
      </c>
      <c r="D66" s="46">
        <v>8000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8000</v>
      </c>
      <c r="O66" s="47">
        <f t="shared" si="10"/>
        <v>2.2371927705115622E-2</v>
      </c>
      <c r="P66" s="9"/>
    </row>
    <row r="67" spans="1:119">
      <c r="A67" s="12"/>
      <c r="B67" s="44">
        <v>685</v>
      </c>
      <c r="C67" s="20" t="s">
        <v>79</v>
      </c>
      <c r="D67" s="46">
        <v>48000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48000</v>
      </c>
      <c r="O67" s="47">
        <f t="shared" si="10"/>
        <v>0.13423156623069374</v>
      </c>
      <c r="P67" s="9"/>
    </row>
    <row r="68" spans="1:119">
      <c r="A68" s="12"/>
      <c r="B68" s="44">
        <v>689</v>
      </c>
      <c r="C68" s="20" t="s">
        <v>169</v>
      </c>
      <c r="D68" s="46">
        <v>140000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140000</v>
      </c>
      <c r="O68" s="47">
        <f t="shared" si="10"/>
        <v>0.39150873483952336</v>
      </c>
      <c r="P68" s="9"/>
    </row>
    <row r="69" spans="1:119">
      <c r="A69" s="12"/>
      <c r="B69" s="44">
        <v>711</v>
      </c>
      <c r="C69" s="20" t="s">
        <v>108</v>
      </c>
      <c r="D69" s="46">
        <v>4921000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8">SUM(D69:M69)</f>
        <v>4921000</v>
      </c>
      <c r="O69" s="47">
        <f t="shared" ref="O69:O75" si="19">(N69/O$77)</f>
        <v>13.761532029609246</v>
      </c>
      <c r="P69" s="9"/>
    </row>
    <row r="70" spans="1:119">
      <c r="A70" s="12"/>
      <c r="B70" s="44">
        <v>712</v>
      </c>
      <c r="C70" s="20" t="s">
        <v>109</v>
      </c>
      <c r="D70" s="46">
        <v>1153000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1153000</v>
      </c>
      <c r="O70" s="47">
        <f t="shared" si="19"/>
        <v>3.224354080499789</v>
      </c>
      <c r="P70" s="9"/>
    </row>
    <row r="71" spans="1:119">
      <c r="A71" s="12"/>
      <c r="B71" s="44">
        <v>713</v>
      </c>
      <c r="C71" s="20" t="s">
        <v>144</v>
      </c>
      <c r="D71" s="46">
        <v>1539000</v>
      </c>
      <c r="E71" s="46">
        <v>1465000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3004000</v>
      </c>
      <c r="O71" s="47">
        <f t="shared" si="19"/>
        <v>8.4006588532709152</v>
      </c>
      <c r="P71" s="9"/>
    </row>
    <row r="72" spans="1:119">
      <c r="A72" s="12"/>
      <c r="B72" s="44">
        <v>714</v>
      </c>
      <c r="C72" s="20" t="s">
        <v>111</v>
      </c>
      <c r="D72" s="46">
        <v>197000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197000</v>
      </c>
      <c r="O72" s="47">
        <f t="shared" si="19"/>
        <v>0.55090871973847222</v>
      </c>
      <c r="P72" s="9"/>
    </row>
    <row r="73" spans="1:119">
      <c r="A73" s="12"/>
      <c r="B73" s="44">
        <v>733</v>
      </c>
      <c r="C73" s="20" t="s">
        <v>85</v>
      </c>
      <c r="D73" s="46">
        <v>1072000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1072000</v>
      </c>
      <c r="O73" s="47">
        <f t="shared" si="19"/>
        <v>2.9978383124854933</v>
      </c>
      <c r="P73" s="9"/>
    </row>
    <row r="74" spans="1:119" ht="15.75" thickBot="1">
      <c r="A74" s="12"/>
      <c r="B74" s="44">
        <v>752</v>
      </c>
      <c r="C74" s="20" t="s">
        <v>147</v>
      </c>
      <c r="D74" s="46">
        <v>51000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51000</v>
      </c>
      <c r="O74" s="47">
        <f t="shared" si="19"/>
        <v>0.14262103912011209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SUM(D5,D13,D21,D29,D34,D40,D46,D52,D56)</f>
        <v>258754000</v>
      </c>
      <c r="E75" s="15">
        <f t="shared" si="20"/>
        <v>125346000</v>
      </c>
      <c r="F75" s="15">
        <f t="shared" si="20"/>
        <v>18501000</v>
      </c>
      <c r="G75" s="15">
        <f t="shared" si="20"/>
        <v>71345000</v>
      </c>
      <c r="H75" s="15">
        <f t="shared" si="20"/>
        <v>0</v>
      </c>
      <c r="I75" s="15">
        <f t="shared" si="20"/>
        <v>197090000</v>
      </c>
      <c r="J75" s="15">
        <f t="shared" si="20"/>
        <v>72865000</v>
      </c>
      <c r="K75" s="15">
        <f t="shared" si="20"/>
        <v>0</v>
      </c>
      <c r="L75" s="15">
        <f t="shared" si="20"/>
        <v>38411000</v>
      </c>
      <c r="M75" s="15">
        <f t="shared" si="20"/>
        <v>0</v>
      </c>
      <c r="N75" s="15">
        <f>SUM(D75:M75)</f>
        <v>782312000</v>
      </c>
      <c r="O75" s="37">
        <f t="shared" si="19"/>
        <v>2187.7284383555516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173</v>
      </c>
      <c r="M77" s="118"/>
      <c r="N77" s="118"/>
      <c r="O77" s="41">
        <v>357591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96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52272000</v>
      </c>
      <c r="E5" s="26">
        <f t="shared" si="0"/>
        <v>3051000</v>
      </c>
      <c r="F5" s="26">
        <f t="shared" si="0"/>
        <v>17870000</v>
      </c>
      <c r="G5" s="26">
        <f t="shared" si="0"/>
        <v>15314000</v>
      </c>
      <c r="H5" s="26">
        <f t="shared" si="0"/>
        <v>0</v>
      </c>
      <c r="I5" s="26">
        <f t="shared" si="0"/>
        <v>71000</v>
      </c>
      <c r="J5" s="26">
        <f t="shared" si="0"/>
        <v>66733000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155311000</v>
      </c>
      <c r="O5" s="32">
        <f t="shared" ref="O5:O36" si="1">(N5/O$78)</f>
        <v>444.59170879444889</v>
      </c>
      <c r="P5" s="6"/>
    </row>
    <row r="6" spans="1:133">
      <c r="A6" s="12"/>
      <c r="B6" s="44">
        <v>511</v>
      </c>
      <c r="C6" s="20" t="s">
        <v>20</v>
      </c>
      <c r="D6" s="46">
        <v>1709000</v>
      </c>
      <c r="E6" s="46">
        <v>0</v>
      </c>
      <c r="F6" s="46">
        <v>0</v>
      </c>
      <c r="G6" s="46">
        <v>4000</v>
      </c>
      <c r="H6" s="46">
        <v>0</v>
      </c>
      <c r="I6" s="46">
        <v>0</v>
      </c>
      <c r="J6" s="46">
        <v>654000</v>
      </c>
      <c r="K6" s="46">
        <v>0</v>
      </c>
      <c r="L6" s="46">
        <v>0</v>
      </c>
      <c r="M6" s="46">
        <v>0</v>
      </c>
      <c r="N6" s="46">
        <f>SUM(D6:M6)</f>
        <v>2367000</v>
      </c>
      <c r="O6" s="47">
        <f t="shared" si="1"/>
        <v>6.775750427957199</v>
      </c>
      <c r="P6" s="9"/>
    </row>
    <row r="7" spans="1:133">
      <c r="A7" s="12"/>
      <c r="B7" s="44">
        <v>512</v>
      </c>
      <c r="C7" s="20" t="s">
        <v>21</v>
      </c>
      <c r="D7" s="46">
        <v>2909000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2909000</v>
      </c>
      <c r="O7" s="47">
        <f t="shared" si="1"/>
        <v>8.3272741845912499</v>
      </c>
      <c r="P7" s="9"/>
    </row>
    <row r="8" spans="1:133">
      <c r="A8" s="12"/>
      <c r="B8" s="44">
        <v>513</v>
      </c>
      <c r="C8" s="20" t="s">
        <v>22</v>
      </c>
      <c r="D8" s="46">
        <v>23100000</v>
      </c>
      <c r="E8" s="46">
        <v>8000</v>
      </c>
      <c r="F8" s="46">
        <v>0</v>
      </c>
      <c r="G8" s="46">
        <v>1825000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24933000</v>
      </c>
      <c r="O8" s="47">
        <f t="shared" si="1"/>
        <v>71.372955395123299</v>
      </c>
      <c r="P8" s="9"/>
    </row>
    <row r="9" spans="1:133">
      <c r="A9" s="12"/>
      <c r="B9" s="44">
        <v>514</v>
      </c>
      <c r="C9" s="20" t="s">
        <v>23</v>
      </c>
      <c r="D9" s="46">
        <v>2524000</v>
      </c>
      <c r="E9" s="46">
        <v>0</v>
      </c>
      <c r="F9" s="46">
        <v>0</v>
      </c>
      <c r="G9" s="46">
        <v>0</v>
      </c>
      <c r="H9" s="46">
        <v>0</v>
      </c>
      <c r="I9" s="46">
        <v>71000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2595000</v>
      </c>
      <c r="O9" s="47">
        <f t="shared" si="1"/>
        <v>7.4284209381279807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2586000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2586000</v>
      </c>
      <c r="O10" s="47">
        <f t="shared" si="1"/>
        <v>7.4026576285159758</v>
      </c>
      <c r="P10" s="9"/>
    </row>
    <row r="11" spans="1:133">
      <c r="A11" s="12"/>
      <c r="B11" s="44">
        <v>517</v>
      </c>
      <c r="C11" s="20" t="s">
        <v>25</v>
      </c>
      <c r="D11" s="46">
        <v>6000</v>
      </c>
      <c r="E11" s="46">
        <v>30000</v>
      </c>
      <c r="F11" s="46">
        <v>17870000</v>
      </c>
      <c r="G11" s="46">
        <v>95000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18001000</v>
      </c>
      <c r="O11" s="47">
        <f t="shared" si="1"/>
        <v>51.529481813966001</v>
      </c>
      <c r="P11" s="9"/>
    </row>
    <row r="12" spans="1:133">
      <c r="A12" s="12"/>
      <c r="B12" s="44">
        <v>519</v>
      </c>
      <c r="C12" s="20" t="s">
        <v>116</v>
      </c>
      <c r="D12" s="46">
        <v>22024000</v>
      </c>
      <c r="E12" s="46">
        <v>427000</v>
      </c>
      <c r="F12" s="46">
        <v>0</v>
      </c>
      <c r="G12" s="46">
        <v>13390000</v>
      </c>
      <c r="H12" s="46">
        <v>0</v>
      </c>
      <c r="I12" s="46">
        <v>0</v>
      </c>
      <c r="J12" s="46">
        <v>66079000</v>
      </c>
      <c r="K12" s="46">
        <v>0</v>
      </c>
      <c r="L12" s="46">
        <v>0</v>
      </c>
      <c r="M12" s="46">
        <v>0</v>
      </c>
      <c r="N12" s="46">
        <f t="shared" si="2"/>
        <v>101920000</v>
      </c>
      <c r="O12" s="47">
        <f t="shared" si="1"/>
        <v>291.75516840616717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136126000</v>
      </c>
      <c r="E13" s="31">
        <f t="shared" si="3"/>
        <v>12088000</v>
      </c>
      <c r="F13" s="31">
        <f t="shared" si="3"/>
        <v>0</v>
      </c>
      <c r="G13" s="31">
        <f t="shared" si="3"/>
        <v>6981000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155195000</v>
      </c>
      <c r="O13" s="43">
        <f t="shared" si="1"/>
        <v>444.25964835944967</v>
      </c>
      <c r="P13" s="10"/>
    </row>
    <row r="14" spans="1:133">
      <c r="A14" s="12"/>
      <c r="B14" s="44">
        <v>521</v>
      </c>
      <c r="C14" s="20" t="s">
        <v>28</v>
      </c>
      <c r="D14" s="46">
        <v>87192000</v>
      </c>
      <c r="E14" s="46">
        <v>775000</v>
      </c>
      <c r="F14" s="46">
        <v>0</v>
      </c>
      <c r="G14" s="46">
        <v>2992000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90959000</v>
      </c>
      <c r="O14" s="47">
        <f t="shared" si="1"/>
        <v>260.37831988870249</v>
      </c>
      <c r="P14" s="9"/>
    </row>
    <row r="15" spans="1:133">
      <c r="A15" s="12"/>
      <c r="B15" s="44">
        <v>522</v>
      </c>
      <c r="C15" s="20" t="s">
        <v>91</v>
      </c>
      <c r="D15" s="46">
        <v>0</v>
      </c>
      <c r="E15" s="46">
        <v>7000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7000</v>
      </c>
      <c r="O15" s="47">
        <f t="shared" si="1"/>
        <v>2.0038129698225767E-2</v>
      </c>
      <c r="P15" s="9"/>
    </row>
    <row r="16" spans="1:133">
      <c r="A16" s="12"/>
      <c r="B16" s="44">
        <v>523</v>
      </c>
      <c r="C16" s="20" t="s">
        <v>117</v>
      </c>
      <c r="D16" s="46">
        <v>28739000</v>
      </c>
      <c r="E16" s="46">
        <v>109000</v>
      </c>
      <c r="F16" s="46">
        <v>0</v>
      </c>
      <c r="G16" s="46">
        <v>2729000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31577000</v>
      </c>
      <c r="O16" s="47">
        <f t="shared" si="1"/>
        <v>90.39200306869644</v>
      </c>
      <c r="P16" s="9"/>
    </row>
    <row r="17" spans="1:16">
      <c r="A17" s="12"/>
      <c r="B17" s="44">
        <v>524</v>
      </c>
      <c r="C17" s="20" t="s">
        <v>30</v>
      </c>
      <c r="D17" s="46">
        <v>0</v>
      </c>
      <c r="E17" s="46">
        <v>9659000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9659000</v>
      </c>
      <c r="O17" s="47">
        <f t="shared" si="1"/>
        <v>27.649756393594668</v>
      </c>
      <c r="P17" s="9"/>
    </row>
    <row r="18" spans="1:16">
      <c r="A18" s="12"/>
      <c r="B18" s="44">
        <v>525</v>
      </c>
      <c r="C18" s="20" t="s">
        <v>31</v>
      </c>
      <c r="D18" s="46">
        <v>2772000</v>
      </c>
      <c r="E18" s="46">
        <v>1363000</v>
      </c>
      <c r="F18" s="46">
        <v>0</v>
      </c>
      <c r="G18" s="46">
        <v>545000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4680000</v>
      </c>
      <c r="O18" s="47">
        <f t="shared" si="1"/>
        <v>13.39692099824237</v>
      </c>
      <c r="P18" s="9"/>
    </row>
    <row r="19" spans="1:16">
      <c r="A19" s="12"/>
      <c r="B19" s="44">
        <v>526</v>
      </c>
      <c r="C19" s="20" t="s">
        <v>32</v>
      </c>
      <c r="D19" s="46">
        <v>15614000</v>
      </c>
      <c r="E19" s="46">
        <v>47000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15661000</v>
      </c>
      <c r="O19" s="47">
        <f t="shared" si="1"/>
        <v>44.831021314844818</v>
      </c>
      <c r="P19" s="9"/>
    </row>
    <row r="20" spans="1:16">
      <c r="A20" s="12"/>
      <c r="B20" s="44">
        <v>527</v>
      </c>
      <c r="C20" s="20" t="s">
        <v>33</v>
      </c>
      <c r="D20" s="46">
        <v>1486000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1486000</v>
      </c>
      <c r="O20" s="47">
        <f t="shared" si="1"/>
        <v>4.2538086759376412</v>
      </c>
      <c r="P20" s="9"/>
    </row>
    <row r="21" spans="1:16">
      <c r="A21" s="12"/>
      <c r="B21" s="44">
        <v>529</v>
      </c>
      <c r="C21" s="20" t="s">
        <v>34</v>
      </c>
      <c r="D21" s="46">
        <v>323000</v>
      </c>
      <c r="E21" s="46">
        <v>128000</v>
      </c>
      <c r="F21" s="46">
        <v>0</v>
      </c>
      <c r="G21" s="46">
        <v>715000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1166000</v>
      </c>
      <c r="O21" s="47">
        <f t="shared" si="1"/>
        <v>3.3377798897330351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SUM(D23:D29)</f>
        <v>2500000</v>
      </c>
      <c r="E22" s="31">
        <f t="shared" si="5"/>
        <v>2507000</v>
      </c>
      <c r="F22" s="31">
        <f t="shared" si="5"/>
        <v>0</v>
      </c>
      <c r="G22" s="31">
        <f t="shared" si="5"/>
        <v>1978000</v>
      </c>
      <c r="H22" s="31">
        <f t="shared" si="5"/>
        <v>0</v>
      </c>
      <c r="I22" s="31">
        <f t="shared" si="5"/>
        <v>144065000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151050000</v>
      </c>
      <c r="O22" s="43">
        <f t="shared" si="1"/>
        <v>432.39421298814312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17810000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17810000</v>
      </c>
      <c r="O23" s="47">
        <f t="shared" si="1"/>
        <v>50.982727132200132</v>
      </c>
      <c r="P23" s="9"/>
    </row>
    <row r="24" spans="1:16">
      <c r="A24" s="12"/>
      <c r="B24" s="44">
        <v>534</v>
      </c>
      <c r="C24" s="20" t="s">
        <v>118</v>
      </c>
      <c r="D24" s="46">
        <v>0</v>
      </c>
      <c r="E24" s="46">
        <v>39000</v>
      </c>
      <c r="F24" s="46">
        <v>0</v>
      </c>
      <c r="G24" s="46">
        <v>0</v>
      </c>
      <c r="H24" s="46">
        <v>0</v>
      </c>
      <c r="I24" s="46">
        <v>34725000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34764000</v>
      </c>
      <c r="O24" s="47">
        <f t="shared" si="1"/>
        <v>99.515077261302935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28102000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28102000</v>
      </c>
      <c r="O25" s="47">
        <f t="shared" si="1"/>
        <v>80.444502968505788</v>
      </c>
      <c r="P25" s="9"/>
    </row>
    <row r="26" spans="1:16">
      <c r="A26" s="12"/>
      <c r="B26" s="44">
        <v>536</v>
      </c>
      <c r="C26" s="20" t="s">
        <v>119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58216000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58216000</v>
      </c>
      <c r="O26" s="47">
        <f t="shared" si="1"/>
        <v>166.64853693027302</v>
      </c>
      <c r="P26" s="9"/>
    </row>
    <row r="27" spans="1:16">
      <c r="A27" s="12"/>
      <c r="B27" s="44">
        <v>537</v>
      </c>
      <c r="C27" s="20" t="s">
        <v>120</v>
      </c>
      <c r="D27" s="46">
        <v>2447000</v>
      </c>
      <c r="E27" s="46">
        <v>1375000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3822000</v>
      </c>
      <c r="O27" s="47">
        <f t="shared" si="1"/>
        <v>10.940818815231269</v>
      </c>
      <c r="P27" s="9"/>
    </row>
    <row r="28" spans="1:16">
      <c r="A28" s="12"/>
      <c r="B28" s="44">
        <v>538</v>
      </c>
      <c r="C28" s="20" t="s">
        <v>121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4702000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4702000</v>
      </c>
      <c r="O28" s="47">
        <f t="shared" si="1"/>
        <v>13.459897977293936</v>
      </c>
      <c r="P28" s="9"/>
    </row>
    <row r="29" spans="1:16">
      <c r="A29" s="12"/>
      <c r="B29" s="44">
        <v>539</v>
      </c>
      <c r="C29" s="20" t="s">
        <v>42</v>
      </c>
      <c r="D29" s="46">
        <v>53000</v>
      </c>
      <c r="E29" s="46">
        <v>1093000</v>
      </c>
      <c r="F29" s="46">
        <v>0</v>
      </c>
      <c r="G29" s="46">
        <v>1978000</v>
      </c>
      <c r="H29" s="46">
        <v>0</v>
      </c>
      <c r="I29" s="46">
        <v>510000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3634000</v>
      </c>
      <c r="O29" s="47">
        <f t="shared" si="1"/>
        <v>10.402651903336062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SUM(D31:D34)</f>
        <v>0</v>
      </c>
      <c r="E30" s="31">
        <f t="shared" si="7"/>
        <v>26694000</v>
      </c>
      <c r="F30" s="31">
        <f t="shared" si="7"/>
        <v>0</v>
      </c>
      <c r="G30" s="31">
        <f t="shared" si="7"/>
        <v>24931000</v>
      </c>
      <c r="H30" s="31">
        <f t="shared" si="7"/>
        <v>0</v>
      </c>
      <c r="I30" s="31">
        <f t="shared" si="7"/>
        <v>27180000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2" si="8">SUM(D30:M30)</f>
        <v>78805000</v>
      </c>
      <c r="O30" s="43">
        <f t="shared" si="1"/>
        <v>225.5864015526688</v>
      </c>
      <c r="P30" s="10"/>
    </row>
    <row r="31" spans="1:16">
      <c r="A31" s="12"/>
      <c r="B31" s="44">
        <v>541</v>
      </c>
      <c r="C31" s="20" t="s">
        <v>122</v>
      </c>
      <c r="D31" s="46">
        <v>0</v>
      </c>
      <c r="E31" s="46">
        <v>25509000</v>
      </c>
      <c r="F31" s="46">
        <v>0</v>
      </c>
      <c r="G31" s="46">
        <v>24927000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50436000</v>
      </c>
      <c r="O31" s="47">
        <f t="shared" si="1"/>
        <v>144.37758706567354</v>
      </c>
      <c r="P31" s="9"/>
    </row>
    <row r="32" spans="1:16">
      <c r="A32" s="12"/>
      <c r="B32" s="44">
        <v>543</v>
      </c>
      <c r="C32" s="20" t="s">
        <v>123</v>
      </c>
      <c r="D32" s="46">
        <v>0</v>
      </c>
      <c r="E32" s="46">
        <v>350000</v>
      </c>
      <c r="F32" s="46">
        <v>0</v>
      </c>
      <c r="G32" s="46">
        <v>0</v>
      </c>
      <c r="H32" s="46">
        <v>0</v>
      </c>
      <c r="I32" s="46">
        <v>13695000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14045000</v>
      </c>
      <c r="O32" s="47">
        <f t="shared" si="1"/>
        <v>40.205075944511556</v>
      </c>
      <c r="P32" s="9"/>
    </row>
    <row r="33" spans="1:16">
      <c r="A33" s="12"/>
      <c r="B33" s="44">
        <v>544</v>
      </c>
      <c r="C33" s="20" t="s">
        <v>124</v>
      </c>
      <c r="D33" s="46">
        <v>0</v>
      </c>
      <c r="E33" s="46">
        <v>344000</v>
      </c>
      <c r="F33" s="46">
        <v>0</v>
      </c>
      <c r="G33" s="46">
        <v>0</v>
      </c>
      <c r="H33" s="46">
        <v>0</v>
      </c>
      <c r="I33" s="46">
        <v>13485000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13829000</v>
      </c>
      <c r="O33" s="47">
        <f t="shared" si="1"/>
        <v>39.586756513823445</v>
      </c>
      <c r="P33" s="9"/>
    </row>
    <row r="34" spans="1:16">
      <c r="A34" s="12"/>
      <c r="B34" s="44">
        <v>549</v>
      </c>
      <c r="C34" s="20" t="s">
        <v>125</v>
      </c>
      <c r="D34" s="46">
        <v>0</v>
      </c>
      <c r="E34" s="46">
        <v>491000</v>
      </c>
      <c r="F34" s="46">
        <v>0</v>
      </c>
      <c r="G34" s="46">
        <v>4000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495000</v>
      </c>
      <c r="O34" s="47">
        <f t="shared" si="1"/>
        <v>1.4169820286602506</v>
      </c>
      <c r="P34" s="9"/>
    </row>
    <row r="35" spans="1:16" ht="15.75">
      <c r="A35" s="28" t="s">
        <v>48</v>
      </c>
      <c r="B35" s="29"/>
      <c r="C35" s="30"/>
      <c r="D35" s="31">
        <f>SUM(D36:D40)</f>
        <v>4358000</v>
      </c>
      <c r="E35" s="31">
        <f t="shared" ref="E35:M35" si="9">SUM(E36:E40)</f>
        <v>10999000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15357000</v>
      </c>
      <c r="O35" s="43">
        <f t="shared" si="1"/>
        <v>43.960793967950444</v>
      </c>
      <c r="P35" s="10"/>
    </row>
    <row r="36" spans="1:16">
      <c r="A36" s="13"/>
      <c r="B36" s="45">
        <v>551</v>
      </c>
      <c r="C36" s="21" t="s">
        <v>126</v>
      </c>
      <c r="D36" s="46">
        <v>65000</v>
      </c>
      <c r="E36" s="46">
        <v>197000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262000</v>
      </c>
      <c r="O36" s="47">
        <f t="shared" si="1"/>
        <v>0.74999856870502157</v>
      </c>
      <c r="P36" s="9"/>
    </row>
    <row r="37" spans="1:16">
      <c r="A37" s="13"/>
      <c r="B37" s="45">
        <v>552</v>
      </c>
      <c r="C37" s="21" t="s">
        <v>50</v>
      </c>
      <c r="D37" s="46">
        <v>3751000</v>
      </c>
      <c r="E37" s="46">
        <v>7515000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11266000</v>
      </c>
      <c r="O37" s="47">
        <f t="shared" ref="O37:O68" si="10">(N37/O$78)</f>
        <v>32.249938454315924</v>
      </c>
      <c r="P37" s="9"/>
    </row>
    <row r="38" spans="1:16">
      <c r="A38" s="13"/>
      <c r="B38" s="45">
        <v>553</v>
      </c>
      <c r="C38" s="21" t="s">
        <v>127</v>
      </c>
      <c r="D38" s="46">
        <v>220000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220000</v>
      </c>
      <c r="O38" s="47">
        <f t="shared" si="10"/>
        <v>0.62976979051566695</v>
      </c>
      <c r="P38" s="9"/>
    </row>
    <row r="39" spans="1:16">
      <c r="A39" s="13"/>
      <c r="B39" s="45">
        <v>554</v>
      </c>
      <c r="C39" s="21" t="s">
        <v>52</v>
      </c>
      <c r="D39" s="46">
        <v>150000</v>
      </c>
      <c r="E39" s="46">
        <v>2939000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3089000</v>
      </c>
      <c r="O39" s="47">
        <f t="shared" si="10"/>
        <v>8.8425403768313426</v>
      </c>
      <c r="P39" s="9"/>
    </row>
    <row r="40" spans="1:16">
      <c r="A40" s="13"/>
      <c r="B40" s="45">
        <v>559</v>
      </c>
      <c r="C40" s="21" t="s">
        <v>53</v>
      </c>
      <c r="D40" s="46">
        <v>172000</v>
      </c>
      <c r="E40" s="46">
        <v>348000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520000</v>
      </c>
      <c r="O40" s="47">
        <f t="shared" si="10"/>
        <v>1.4885467775824854</v>
      </c>
      <c r="P40" s="9"/>
    </row>
    <row r="41" spans="1:16" ht="15.75">
      <c r="A41" s="28" t="s">
        <v>54</v>
      </c>
      <c r="B41" s="29"/>
      <c r="C41" s="30"/>
      <c r="D41" s="31">
        <f>SUM(D42:D47)</f>
        <v>15921000</v>
      </c>
      <c r="E41" s="31">
        <f t="shared" ref="E41:M41" si="11">SUM(E42:E47)</f>
        <v>16620000</v>
      </c>
      <c r="F41" s="31">
        <f t="shared" si="11"/>
        <v>0</v>
      </c>
      <c r="G41" s="31">
        <f t="shared" si="11"/>
        <v>0</v>
      </c>
      <c r="H41" s="31">
        <f t="shared" si="11"/>
        <v>0</v>
      </c>
      <c r="I41" s="31">
        <f t="shared" si="11"/>
        <v>0</v>
      </c>
      <c r="J41" s="31">
        <f t="shared" si="11"/>
        <v>0</v>
      </c>
      <c r="K41" s="31">
        <f t="shared" si="11"/>
        <v>0</v>
      </c>
      <c r="L41" s="31">
        <f t="shared" si="11"/>
        <v>0</v>
      </c>
      <c r="M41" s="31">
        <f t="shared" si="11"/>
        <v>0</v>
      </c>
      <c r="N41" s="31">
        <f t="shared" si="8"/>
        <v>32541000</v>
      </c>
      <c r="O41" s="43">
        <f t="shared" si="10"/>
        <v>93.151539787137807</v>
      </c>
      <c r="P41" s="10"/>
    </row>
    <row r="42" spans="1:16">
      <c r="A42" s="12"/>
      <c r="B42" s="44">
        <v>561</v>
      </c>
      <c r="C42" s="20" t="s">
        <v>128</v>
      </c>
      <c r="D42" s="46">
        <v>0</v>
      </c>
      <c r="E42" s="46">
        <v>523000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523000</v>
      </c>
      <c r="O42" s="47">
        <f t="shared" si="10"/>
        <v>1.4971345474531537</v>
      </c>
      <c r="P42" s="9"/>
    </row>
    <row r="43" spans="1:16">
      <c r="A43" s="12"/>
      <c r="B43" s="44">
        <v>562</v>
      </c>
      <c r="C43" s="20" t="s">
        <v>129</v>
      </c>
      <c r="D43" s="46">
        <v>2680000</v>
      </c>
      <c r="E43" s="46">
        <v>4942000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3" si="12">SUM(D43:M43)</f>
        <v>7622000</v>
      </c>
      <c r="O43" s="47">
        <f t="shared" si="10"/>
        <v>21.818660651410969</v>
      </c>
      <c r="P43" s="9"/>
    </row>
    <row r="44" spans="1:16">
      <c r="A44" s="12"/>
      <c r="B44" s="44">
        <v>563</v>
      </c>
      <c r="C44" s="20" t="s">
        <v>130</v>
      </c>
      <c r="D44" s="46">
        <v>903000</v>
      </c>
      <c r="E44" s="46">
        <v>1220000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2123000</v>
      </c>
      <c r="O44" s="47">
        <f t="shared" si="10"/>
        <v>6.0772784784761864</v>
      </c>
      <c r="P44" s="9"/>
    </row>
    <row r="45" spans="1:16">
      <c r="A45" s="12"/>
      <c r="B45" s="44">
        <v>564</v>
      </c>
      <c r="C45" s="20" t="s">
        <v>131</v>
      </c>
      <c r="D45" s="46">
        <v>7532000</v>
      </c>
      <c r="E45" s="46">
        <v>197000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7729000</v>
      </c>
      <c r="O45" s="47">
        <f t="shared" si="10"/>
        <v>22.124957776798137</v>
      </c>
      <c r="P45" s="9"/>
    </row>
    <row r="46" spans="1:16">
      <c r="A46" s="12"/>
      <c r="B46" s="44">
        <v>565</v>
      </c>
      <c r="C46" s="20" t="s">
        <v>132</v>
      </c>
      <c r="D46" s="46">
        <v>127000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127000</v>
      </c>
      <c r="O46" s="47">
        <f t="shared" si="10"/>
        <v>0.36354892452495319</v>
      </c>
      <c r="P46" s="9"/>
    </row>
    <row r="47" spans="1:16">
      <c r="A47" s="12"/>
      <c r="B47" s="44">
        <v>569</v>
      </c>
      <c r="C47" s="20" t="s">
        <v>60</v>
      </c>
      <c r="D47" s="46">
        <v>4679000</v>
      </c>
      <c r="E47" s="46">
        <v>9738000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14417000</v>
      </c>
      <c r="O47" s="47">
        <f t="shared" si="10"/>
        <v>41.269959408474413</v>
      </c>
      <c r="P47" s="9"/>
    </row>
    <row r="48" spans="1:16" ht="15.75">
      <c r="A48" s="28" t="s">
        <v>61</v>
      </c>
      <c r="B48" s="29"/>
      <c r="C48" s="30"/>
      <c r="D48" s="31">
        <f t="shared" ref="D48:M48" si="13">SUM(D49:D53)</f>
        <v>9522000</v>
      </c>
      <c r="E48" s="31">
        <f t="shared" si="13"/>
        <v>6875000</v>
      </c>
      <c r="F48" s="31">
        <f t="shared" si="13"/>
        <v>0</v>
      </c>
      <c r="G48" s="31">
        <f t="shared" si="13"/>
        <v>3313000</v>
      </c>
      <c r="H48" s="31">
        <f t="shared" si="13"/>
        <v>0</v>
      </c>
      <c r="I48" s="31">
        <f t="shared" si="13"/>
        <v>2664000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22374000</v>
      </c>
      <c r="O48" s="43">
        <f t="shared" si="10"/>
        <v>64.047587695443326</v>
      </c>
      <c r="P48" s="9"/>
    </row>
    <row r="49" spans="1:16">
      <c r="A49" s="12"/>
      <c r="B49" s="44">
        <v>571</v>
      </c>
      <c r="C49" s="20" t="s">
        <v>62</v>
      </c>
      <c r="D49" s="46">
        <v>0</v>
      </c>
      <c r="E49" s="46">
        <v>6744000</v>
      </c>
      <c r="F49" s="46">
        <v>0</v>
      </c>
      <c r="G49" s="46">
        <v>918000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7662000</v>
      </c>
      <c r="O49" s="47">
        <f t="shared" si="10"/>
        <v>21.933164249686545</v>
      </c>
      <c r="P49" s="9"/>
    </row>
    <row r="50" spans="1:16">
      <c r="A50" s="12"/>
      <c r="B50" s="44">
        <v>572</v>
      </c>
      <c r="C50" s="20" t="s">
        <v>133</v>
      </c>
      <c r="D50" s="46">
        <v>8454000</v>
      </c>
      <c r="E50" s="46">
        <v>131000</v>
      </c>
      <c r="F50" s="46">
        <v>0</v>
      </c>
      <c r="G50" s="46">
        <v>2204000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10789000</v>
      </c>
      <c r="O50" s="47">
        <f t="shared" si="10"/>
        <v>30.884483044879687</v>
      </c>
      <c r="P50" s="9"/>
    </row>
    <row r="51" spans="1:16">
      <c r="A51" s="12"/>
      <c r="B51" s="44">
        <v>573</v>
      </c>
      <c r="C51" s="20" t="s">
        <v>64</v>
      </c>
      <c r="D51" s="46">
        <v>1045000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1045000</v>
      </c>
      <c r="O51" s="47">
        <f t="shared" si="10"/>
        <v>2.9914065049494178</v>
      </c>
      <c r="P51" s="9"/>
    </row>
    <row r="52" spans="1:16">
      <c r="A52" s="12"/>
      <c r="B52" s="44">
        <v>575</v>
      </c>
      <c r="C52" s="20" t="s">
        <v>134</v>
      </c>
      <c r="D52" s="46">
        <v>0</v>
      </c>
      <c r="E52" s="46">
        <v>0</v>
      </c>
      <c r="F52" s="46">
        <v>0</v>
      </c>
      <c r="G52" s="46">
        <v>191000</v>
      </c>
      <c r="H52" s="46">
        <v>0</v>
      </c>
      <c r="I52" s="46">
        <v>2664000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2855000</v>
      </c>
      <c r="O52" s="47">
        <f t="shared" si="10"/>
        <v>8.172694326919224</v>
      </c>
      <c r="P52" s="9"/>
    </row>
    <row r="53" spans="1:16">
      <c r="A53" s="12"/>
      <c r="B53" s="44">
        <v>579</v>
      </c>
      <c r="C53" s="20" t="s">
        <v>66</v>
      </c>
      <c r="D53" s="46">
        <v>23000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23000</v>
      </c>
      <c r="O53" s="47">
        <f t="shared" si="10"/>
        <v>6.5839569008456097E-2</v>
      </c>
      <c r="P53" s="9"/>
    </row>
    <row r="54" spans="1:16" ht="15.75">
      <c r="A54" s="28" t="s">
        <v>135</v>
      </c>
      <c r="B54" s="29"/>
      <c r="C54" s="30"/>
      <c r="D54" s="31">
        <f t="shared" ref="D54:M54" si="14">SUM(D55:D56)</f>
        <v>18544000</v>
      </c>
      <c r="E54" s="31">
        <f t="shared" si="14"/>
        <v>54167000</v>
      </c>
      <c r="F54" s="31">
        <f t="shared" si="14"/>
        <v>3000</v>
      </c>
      <c r="G54" s="31">
        <f t="shared" si="14"/>
        <v>3549000</v>
      </c>
      <c r="H54" s="31">
        <f t="shared" si="14"/>
        <v>0</v>
      </c>
      <c r="I54" s="31">
        <f t="shared" si="14"/>
        <v>8385000</v>
      </c>
      <c r="J54" s="31">
        <f t="shared" si="14"/>
        <v>1413000</v>
      </c>
      <c r="K54" s="31">
        <f t="shared" si="14"/>
        <v>0</v>
      </c>
      <c r="L54" s="31">
        <f t="shared" si="14"/>
        <v>34103000</v>
      </c>
      <c r="M54" s="31">
        <f t="shared" si="14"/>
        <v>0</v>
      </c>
      <c r="N54" s="31">
        <f>SUM(D54:M54)</f>
        <v>120164000</v>
      </c>
      <c r="O54" s="43">
        <f t="shared" si="10"/>
        <v>343.98025957965729</v>
      </c>
      <c r="P54" s="9"/>
    </row>
    <row r="55" spans="1:16">
      <c r="A55" s="12"/>
      <c r="B55" s="44">
        <v>581</v>
      </c>
      <c r="C55" s="20" t="s">
        <v>136</v>
      </c>
      <c r="D55" s="46">
        <v>18544000</v>
      </c>
      <c r="E55" s="46">
        <v>54167000</v>
      </c>
      <c r="F55" s="46">
        <v>3000</v>
      </c>
      <c r="G55" s="46">
        <v>3549000</v>
      </c>
      <c r="H55" s="46">
        <v>0</v>
      </c>
      <c r="I55" s="46">
        <v>8385000</v>
      </c>
      <c r="J55" s="46">
        <v>1413000</v>
      </c>
      <c r="K55" s="46">
        <v>0</v>
      </c>
      <c r="L55" s="46">
        <v>0</v>
      </c>
      <c r="M55" s="46">
        <v>0</v>
      </c>
      <c r="N55" s="46">
        <f>SUM(D55:M55)</f>
        <v>86061000</v>
      </c>
      <c r="O55" s="47">
        <f t="shared" si="10"/>
        <v>246.35735427985824</v>
      </c>
      <c r="P55" s="9"/>
    </row>
    <row r="56" spans="1:16">
      <c r="A56" s="12"/>
      <c r="B56" s="44">
        <v>590</v>
      </c>
      <c r="C56" s="20" t="s">
        <v>137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34103000</v>
      </c>
      <c r="M56" s="46">
        <v>0</v>
      </c>
      <c r="N56" s="46">
        <f t="shared" ref="N56:N62" si="15">SUM(D56:M56)</f>
        <v>34103000</v>
      </c>
      <c r="O56" s="47">
        <f t="shared" si="10"/>
        <v>97.622905299799044</v>
      </c>
      <c r="P56" s="9"/>
    </row>
    <row r="57" spans="1:16" ht="15.75">
      <c r="A57" s="28" t="s">
        <v>69</v>
      </c>
      <c r="B57" s="29"/>
      <c r="C57" s="30"/>
      <c r="D57" s="31">
        <f t="shared" ref="D57:M57" si="16">SUM(D58:D75)</f>
        <v>10564000</v>
      </c>
      <c r="E57" s="31">
        <f t="shared" si="16"/>
        <v>7772000</v>
      </c>
      <c r="F57" s="31">
        <f t="shared" si="16"/>
        <v>0</v>
      </c>
      <c r="G57" s="31">
        <f t="shared" si="16"/>
        <v>0</v>
      </c>
      <c r="H57" s="31">
        <f t="shared" si="16"/>
        <v>0</v>
      </c>
      <c r="I57" s="31">
        <f t="shared" si="16"/>
        <v>0</v>
      </c>
      <c r="J57" s="31">
        <f t="shared" si="16"/>
        <v>0</v>
      </c>
      <c r="K57" s="31">
        <f t="shared" si="16"/>
        <v>0</v>
      </c>
      <c r="L57" s="31">
        <f t="shared" si="16"/>
        <v>0</v>
      </c>
      <c r="M57" s="31">
        <f t="shared" si="16"/>
        <v>0</v>
      </c>
      <c r="N57" s="31">
        <f>SUM(D57:M57)</f>
        <v>18336000</v>
      </c>
      <c r="O57" s="43">
        <f t="shared" si="10"/>
        <v>52.488449449523948</v>
      </c>
      <c r="P57" s="9"/>
    </row>
    <row r="58" spans="1:16">
      <c r="A58" s="12"/>
      <c r="B58" s="44">
        <v>601</v>
      </c>
      <c r="C58" s="20" t="s">
        <v>138</v>
      </c>
      <c r="D58" s="46">
        <v>112000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112000</v>
      </c>
      <c r="O58" s="47">
        <f t="shared" si="10"/>
        <v>0.32061007517161227</v>
      </c>
      <c r="P58" s="9"/>
    </row>
    <row r="59" spans="1:16">
      <c r="A59" s="12"/>
      <c r="B59" s="44">
        <v>602</v>
      </c>
      <c r="C59" s="20" t="s">
        <v>139</v>
      </c>
      <c r="D59" s="46">
        <v>497000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497000</v>
      </c>
      <c r="O59" s="47">
        <f t="shared" si="10"/>
        <v>1.4227072085740295</v>
      </c>
      <c r="P59" s="9"/>
    </row>
    <row r="60" spans="1:16">
      <c r="A60" s="12"/>
      <c r="B60" s="44">
        <v>603</v>
      </c>
      <c r="C60" s="20" t="s">
        <v>140</v>
      </c>
      <c r="D60" s="46">
        <v>128000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128000</v>
      </c>
      <c r="O60" s="47">
        <f t="shared" si="10"/>
        <v>0.36641151448184262</v>
      </c>
      <c r="P60" s="9"/>
    </row>
    <row r="61" spans="1:16">
      <c r="A61" s="12"/>
      <c r="B61" s="44">
        <v>605</v>
      </c>
      <c r="C61" s="20" t="s">
        <v>141</v>
      </c>
      <c r="D61" s="46">
        <v>3000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3000</v>
      </c>
      <c r="O61" s="47">
        <f t="shared" si="10"/>
        <v>8.5877698706681854E-3</v>
      </c>
      <c r="P61" s="9"/>
    </row>
    <row r="62" spans="1:16">
      <c r="A62" s="12"/>
      <c r="B62" s="44">
        <v>608</v>
      </c>
      <c r="C62" s="20" t="s">
        <v>168</v>
      </c>
      <c r="D62" s="46">
        <v>0</v>
      </c>
      <c r="E62" s="46">
        <v>5701000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5701000</v>
      </c>
      <c r="O62" s="47">
        <f t="shared" si="10"/>
        <v>16.319625344226441</v>
      </c>
      <c r="P62" s="9"/>
    </row>
    <row r="63" spans="1:16">
      <c r="A63" s="12"/>
      <c r="B63" s="44">
        <v>622</v>
      </c>
      <c r="C63" s="20" t="s">
        <v>74</v>
      </c>
      <c r="D63" s="46">
        <v>406000</v>
      </c>
      <c r="E63" s="46">
        <v>142000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9" si="17">SUM(D63:M63)</f>
        <v>548000</v>
      </c>
      <c r="O63" s="47">
        <f t="shared" si="10"/>
        <v>1.5686992963753885</v>
      </c>
      <c r="P63" s="9"/>
    </row>
    <row r="64" spans="1:16">
      <c r="A64" s="12"/>
      <c r="B64" s="44">
        <v>623</v>
      </c>
      <c r="C64" s="20" t="s">
        <v>75</v>
      </c>
      <c r="D64" s="46">
        <v>460000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460000</v>
      </c>
      <c r="O64" s="47">
        <f t="shared" si="10"/>
        <v>1.3167913801691218</v>
      </c>
      <c r="P64" s="9"/>
    </row>
    <row r="65" spans="1:119">
      <c r="A65" s="12"/>
      <c r="B65" s="44">
        <v>629</v>
      </c>
      <c r="C65" s="20" t="s">
        <v>76</v>
      </c>
      <c r="D65" s="46">
        <v>10000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10000</v>
      </c>
      <c r="O65" s="47">
        <f t="shared" si="10"/>
        <v>2.8625899568893953E-2</v>
      </c>
      <c r="P65" s="9"/>
    </row>
    <row r="66" spans="1:119">
      <c r="A66" s="12"/>
      <c r="B66" s="44">
        <v>654</v>
      </c>
      <c r="C66" s="20" t="s">
        <v>143</v>
      </c>
      <c r="D66" s="46">
        <v>316000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316000</v>
      </c>
      <c r="O66" s="47">
        <f t="shared" si="10"/>
        <v>0.90457842637704888</v>
      </c>
      <c r="P66" s="9"/>
    </row>
    <row r="67" spans="1:119">
      <c r="A67" s="12"/>
      <c r="B67" s="44">
        <v>683</v>
      </c>
      <c r="C67" s="20" t="s">
        <v>78</v>
      </c>
      <c r="D67" s="46">
        <v>9000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9000</v>
      </c>
      <c r="O67" s="47">
        <f t="shared" si="10"/>
        <v>2.5763309612004556E-2</v>
      </c>
      <c r="P67" s="9"/>
    </row>
    <row r="68" spans="1:119">
      <c r="A68" s="12"/>
      <c r="B68" s="44">
        <v>685</v>
      </c>
      <c r="C68" s="20" t="s">
        <v>79</v>
      </c>
      <c r="D68" s="46">
        <v>29000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29000</v>
      </c>
      <c r="O68" s="47">
        <f t="shared" si="10"/>
        <v>8.3015108749792468E-2</v>
      </c>
      <c r="P68" s="9"/>
    </row>
    <row r="69" spans="1:119">
      <c r="A69" s="12"/>
      <c r="B69" s="44">
        <v>689</v>
      </c>
      <c r="C69" s="20" t="s">
        <v>169</v>
      </c>
      <c r="D69" s="46">
        <v>120000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120000</v>
      </c>
      <c r="O69" s="47">
        <f t="shared" ref="O69:O76" si="18">(N69/O$78)</f>
        <v>0.34351079482672742</v>
      </c>
      <c r="P69" s="9"/>
    </row>
    <row r="70" spans="1:119">
      <c r="A70" s="12"/>
      <c r="B70" s="44">
        <v>711</v>
      </c>
      <c r="C70" s="20" t="s">
        <v>108</v>
      </c>
      <c r="D70" s="46">
        <v>4712000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5" si="19">SUM(D70:M70)</f>
        <v>4712000</v>
      </c>
      <c r="O70" s="47">
        <f t="shared" si="18"/>
        <v>13.48852387686283</v>
      </c>
      <c r="P70" s="9"/>
    </row>
    <row r="71" spans="1:119">
      <c r="A71" s="12"/>
      <c r="B71" s="44">
        <v>712</v>
      </c>
      <c r="C71" s="20" t="s">
        <v>109</v>
      </c>
      <c r="D71" s="46">
        <v>1151000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9"/>
        <v>1151000</v>
      </c>
      <c r="O71" s="47">
        <f t="shared" si="18"/>
        <v>3.2948410403796937</v>
      </c>
      <c r="P71" s="9"/>
    </row>
    <row r="72" spans="1:119">
      <c r="A72" s="12"/>
      <c r="B72" s="44">
        <v>713</v>
      </c>
      <c r="C72" s="20" t="s">
        <v>144</v>
      </c>
      <c r="D72" s="46">
        <v>1516000</v>
      </c>
      <c r="E72" s="46">
        <v>1742000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3258000</v>
      </c>
      <c r="O72" s="47">
        <f t="shared" si="18"/>
        <v>9.3263180795456488</v>
      </c>
      <c r="P72" s="9"/>
    </row>
    <row r="73" spans="1:119">
      <c r="A73" s="12"/>
      <c r="B73" s="44">
        <v>714</v>
      </c>
      <c r="C73" s="20" t="s">
        <v>111</v>
      </c>
      <c r="D73" s="46">
        <v>0</v>
      </c>
      <c r="E73" s="46">
        <v>187000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187000</v>
      </c>
      <c r="O73" s="47">
        <f t="shared" si="18"/>
        <v>0.5353043219383169</v>
      </c>
      <c r="P73" s="9"/>
    </row>
    <row r="74" spans="1:119">
      <c r="A74" s="12"/>
      <c r="B74" s="44">
        <v>733</v>
      </c>
      <c r="C74" s="20" t="s">
        <v>85</v>
      </c>
      <c r="D74" s="46">
        <v>1045000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1045000</v>
      </c>
      <c r="O74" s="47">
        <f t="shared" si="18"/>
        <v>2.9914065049494178</v>
      </c>
      <c r="P74" s="9"/>
    </row>
    <row r="75" spans="1:119" ht="15.75" thickBot="1">
      <c r="A75" s="12"/>
      <c r="B75" s="44">
        <v>752</v>
      </c>
      <c r="C75" s="20" t="s">
        <v>147</v>
      </c>
      <c r="D75" s="46">
        <v>50000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50000</v>
      </c>
      <c r="O75" s="47">
        <f t="shared" si="18"/>
        <v>0.14312949784446977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SUM(D5,D13,D22,D30,D35,D41,D48,D54,D57)</f>
        <v>249807000</v>
      </c>
      <c r="E76" s="15">
        <f t="shared" si="20"/>
        <v>140773000</v>
      </c>
      <c r="F76" s="15">
        <f t="shared" si="20"/>
        <v>17873000</v>
      </c>
      <c r="G76" s="15">
        <f t="shared" si="20"/>
        <v>56066000</v>
      </c>
      <c r="H76" s="15">
        <f t="shared" si="20"/>
        <v>0</v>
      </c>
      <c r="I76" s="15">
        <f t="shared" si="20"/>
        <v>182365000</v>
      </c>
      <c r="J76" s="15">
        <f t="shared" si="20"/>
        <v>68146000</v>
      </c>
      <c r="K76" s="15">
        <f t="shared" si="20"/>
        <v>0</v>
      </c>
      <c r="L76" s="15">
        <f t="shared" si="20"/>
        <v>34103000</v>
      </c>
      <c r="M76" s="15">
        <f t="shared" si="20"/>
        <v>0</v>
      </c>
      <c r="N76" s="15">
        <f>SUM(D76:M76)</f>
        <v>749133000</v>
      </c>
      <c r="O76" s="37">
        <f t="shared" si="18"/>
        <v>2144.4606021744235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170</v>
      </c>
      <c r="M78" s="118"/>
      <c r="N78" s="118"/>
      <c r="O78" s="41">
        <v>349334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96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51868000</v>
      </c>
      <c r="E5" s="26">
        <f t="shared" si="0"/>
        <v>8854000</v>
      </c>
      <c r="F5" s="26">
        <f t="shared" si="0"/>
        <v>25649000</v>
      </c>
      <c r="G5" s="26">
        <f t="shared" si="0"/>
        <v>4222000</v>
      </c>
      <c r="H5" s="26">
        <f t="shared" si="0"/>
        <v>0</v>
      </c>
      <c r="I5" s="26">
        <f t="shared" si="0"/>
        <v>0</v>
      </c>
      <c r="J5" s="26">
        <f t="shared" si="0"/>
        <v>62735000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153328000</v>
      </c>
      <c r="O5" s="32">
        <f t="shared" ref="O5:O36" si="1">(N5/O$76)</f>
        <v>451.56901147123358</v>
      </c>
      <c r="P5" s="6"/>
    </row>
    <row r="6" spans="1:133">
      <c r="A6" s="12"/>
      <c r="B6" s="44">
        <v>511</v>
      </c>
      <c r="C6" s="20" t="s">
        <v>20</v>
      </c>
      <c r="D6" s="46">
        <v>1522000</v>
      </c>
      <c r="E6" s="46">
        <v>0</v>
      </c>
      <c r="F6" s="46">
        <v>0</v>
      </c>
      <c r="G6" s="46">
        <v>381000</v>
      </c>
      <c r="H6" s="46">
        <v>0</v>
      </c>
      <c r="I6" s="46">
        <v>0</v>
      </c>
      <c r="J6" s="46">
        <v>546000</v>
      </c>
      <c r="K6" s="46">
        <v>0</v>
      </c>
      <c r="L6" s="46">
        <v>0</v>
      </c>
      <c r="M6" s="46">
        <v>0</v>
      </c>
      <c r="N6" s="46">
        <f>SUM(D6:M6)</f>
        <v>2449000</v>
      </c>
      <c r="O6" s="47">
        <f t="shared" si="1"/>
        <v>7.2125933234181039</v>
      </c>
      <c r="P6" s="9"/>
    </row>
    <row r="7" spans="1:133">
      <c r="A7" s="12"/>
      <c r="B7" s="44">
        <v>512</v>
      </c>
      <c r="C7" s="20" t="s">
        <v>21</v>
      </c>
      <c r="D7" s="46">
        <v>1807000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1807000</v>
      </c>
      <c r="O7" s="47">
        <f t="shared" si="1"/>
        <v>5.3218277400639087</v>
      </c>
      <c r="P7" s="9"/>
    </row>
    <row r="8" spans="1:133">
      <c r="A8" s="12"/>
      <c r="B8" s="44">
        <v>513</v>
      </c>
      <c r="C8" s="20" t="s">
        <v>22</v>
      </c>
      <c r="D8" s="46">
        <v>22194000</v>
      </c>
      <c r="E8" s="46">
        <v>9000</v>
      </c>
      <c r="F8" s="46">
        <v>0</v>
      </c>
      <c r="G8" s="46">
        <v>117000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22320000</v>
      </c>
      <c r="O8" s="47">
        <f t="shared" si="1"/>
        <v>65.735027757734613</v>
      </c>
      <c r="P8" s="9"/>
    </row>
    <row r="9" spans="1:133">
      <c r="A9" s="12"/>
      <c r="B9" s="44">
        <v>514</v>
      </c>
      <c r="C9" s="20" t="s">
        <v>23</v>
      </c>
      <c r="D9" s="46">
        <v>2236000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2236000</v>
      </c>
      <c r="O9" s="47">
        <f t="shared" si="1"/>
        <v>6.5852832466977871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2568000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2568000</v>
      </c>
      <c r="O10" s="47">
        <f t="shared" si="1"/>
        <v>7.5630623334167781</v>
      </c>
      <c r="P10" s="9"/>
    </row>
    <row r="11" spans="1:133">
      <c r="A11" s="12"/>
      <c r="B11" s="44">
        <v>517</v>
      </c>
      <c r="C11" s="20" t="s">
        <v>25</v>
      </c>
      <c r="D11" s="46">
        <v>6000</v>
      </c>
      <c r="E11" s="46">
        <v>35000</v>
      </c>
      <c r="F11" s="46">
        <v>25606000</v>
      </c>
      <c r="G11" s="46">
        <v>59000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25706000</v>
      </c>
      <c r="O11" s="47">
        <f t="shared" si="1"/>
        <v>75.707196395175899</v>
      </c>
      <c r="P11" s="9"/>
    </row>
    <row r="12" spans="1:133">
      <c r="A12" s="12"/>
      <c r="B12" s="44">
        <v>519</v>
      </c>
      <c r="C12" s="20" t="s">
        <v>116</v>
      </c>
      <c r="D12" s="46">
        <v>24103000</v>
      </c>
      <c r="E12" s="46">
        <v>6242000</v>
      </c>
      <c r="F12" s="46">
        <v>43000</v>
      </c>
      <c r="G12" s="46">
        <v>3665000</v>
      </c>
      <c r="H12" s="46">
        <v>0</v>
      </c>
      <c r="I12" s="46">
        <v>0</v>
      </c>
      <c r="J12" s="46">
        <v>62189000</v>
      </c>
      <c r="K12" s="46">
        <v>0</v>
      </c>
      <c r="L12" s="46">
        <v>0</v>
      </c>
      <c r="M12" s="46">
        <v>0</v>
      </c>
      <c r="N12" s="46">
        <f t="shared" si="2"/>
        <v>96242000</v>
      </c>
      <c r="O12" s="47">
        <f t="shared" si="1"/>
        <v>283.44402067472646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129531000</v>
      </c>
      <c r="E13" s="31">
        <f t="shared" si="3"/>
        <v>11591000</v>
      </c>
      <c r="F13" s="31">
        <f t="shared" si="3"/>
        <v>0</v>
      </c>
      <c r="G13" s="31">
        <f t="shared" si="3"/>
        <v>5286000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146408000</v>
      </c>
      <c r="O13" s="43">
        <f t="shared" si="1"/>
        <v>431.18879677215097</v>
      </c>
      <c r="P13" s="10"/>
    </row>
    <row r="14" spans="1:133">
      <c r="A14" s="12"/>
      <c r="B14" s="44">
        <v>521</v>
      </c>
      <c r="C14" s="20" t="s">
        <v>28</v>
      </c>
      <c r="D14" s="46">
        <v>83829000</v>
      </c>
      <c r="E14" s="46">
        <v>778000</v>
      </c>
      <c r="F14" s="46">
        <v>0</v>
      </c>
      <c r="G14" s="46">
        <v>156000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84763000</v>
      </c>
      <c r="O14" s="47">
        <f t="shared" si="1"/>
        <v>249.63701423964423</v>
      </c>
      <c r="P14" s="9"/>
    </row>
    <row r="15" spans="1:133">
      <c r="A15" s="12"/>
      <c r="B15" s="44">
        <v>522</v>
      </c>
      <c r="C15" s="20" t="s">
        <v>91</v>
      </c>
      <c r="D15" s="46">
        <v>0</v>
      </c>
      <c r="E15" s="46">
        <v>3000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3000</v>
      </c>
      <c r="O15" s="47">
        <f t="shared" si="1"/>
        <v>8.8353531932439007E-3</v>
      </c>
      <c r="P15" s="9"/>
    </row>
    <row r="16" spans="1:133">
      <c r="A16" s="12"/>
      <c r="B16" s="44">
        <v>523</v>
      </c>
      <c r="C16" s="20" t="s">
        <v>117</v>
      </c>
      <c r="D16" s="46">
        <v>27005000</v>
      </c>
      <c r="E16" s="46">
        <v>123000</v>
      </c>
      <c r="F16" s="46">
        <v>0</v>
      </c>
      <c r="G16" s="46">
        <v>4811000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31939000</v>
      </c>
      <c r="O16" s="47">
        <f t="shared" si="1"/>
        <v>94.064115213005635</v>
      </c>
      <c r="P16" s="9"/>
    </row>
    <row r="17" spans="1:16">
      <c r="A17" s="12"/>
      <c r="B17" s="44">
        <v>524</v>
      </c>
      <c r="C17" s="20" t="s">
        <v>30</v>
      </c>
      <c r="D17" s="46">
        <v>0</v>
      </c>
      <c r="E17" s="46">
        <v>8739000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8739000</v>
      </c>
      <c r="O17" s="47">
        <f t="shared" si="1"/>
        <v>25.737383851919482</v>
      </c>
      <c r="P17" s="9"/>
    </row>
    <row r="18" spans="1:16">
      <c r="A18" s="12"/>
      <c r="B18" s="44">
        <v>525</v>
      </c>
      <c r="C18" s="20" t="s">
        <v>31</v>
      </c>
      <c r="D18" s="46">
        <v>2341000</v>
      </c>
      <c r="E18" s="46">
        <v>1725000</v>
      </c>
      <c r="F18" s="46">
        <v>0</v>
      </c>
      <c r="G18" s="46">
        <v>183000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4249000</v>
      </c>
      <c r="O18" s="47">
        <f t="shared" si="1"/>
        <v>12.513805239364444</v>
      </c>
      <c r="P18" s="9"/>
    </row>
    <row r="19" spans="1:16">
      <c r="A19" s="12"/>
      <c r="B19" s="44">
        <v>526</v>
      </c>
      <c r="C19" s="20" t="s">
        <v>32</v>
      </c>
      <c r="D19" s="46">
        <v>14715000</v>
      </c>
      <c r="E19" s="46">
        <v>51000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14766000</v>
      </c>
      <c r="O19" s="47">
        <f t="shared" si="1"/>
        <v>43.487608417146475</v>
      </c>
      <c r="P19" s="9"/>
    </row>
    <row r="20" spans="1:16">
      <c r="A20" s="12"/>
      <c r="B20" s="44">
        <v>527</v>
      </c>
      <c r="C20" s="20" t="s">
        <v>33</v>
      </c>
      <c r="D20" s="46">
        <v>1409000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1409000</v>
      </c>
      <c r="O20" s="47">
        <f t="shared" si="1"/>
        <v>4.1496708830935516</v>
      </c>
      <c r="P20" s="9"/>
    </row>
    <row r="21" spans="1:16">
      <c r="A21" s="12"/>
      <c r="B21" s="44">
        <v>529</v>
      </c>
      <c r="C21" s="20" t="s">
        <v>34</v>
      </c>
      <c r="D21" s="46">
        <v>232000</v>
      </c>
      <c r="E21" s="46">
        <v>172000</v>
      </c>
      <c r="F21" s="46">
        <v>0</v>
      </c>
      <c r="G21" s="46">
        <v>136000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540000</v>
      </c>
      <c r="O21" s="47">
        <f t="shared" si="1"/>
        <v>1.590363574783902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SUM(D23:D29)</f>
        <v>2440000</v>
      </c>
      <c r="E22" s="31">
        <f t="shared" si="5"/>
        <v>2318000</v>
      </c>
      <c r="F22" s="31">
        <f t="shared" si="5"/>
        <v>0</v>
      </c>
      <c r="G22" s="31">
        <f t="shared" si="5"/>
        <v>9276000</v>
      </c>
      <c r="H22" s="31">
        <f t="shared" si="5"/>
        <v>0</v>
      </c>
      <c r="I22" s="31">
        <f t="shared" si="5"/>
        <v>138163000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152197000</v>
      </c>
      <c r="O22" s="43">
        <f t="shared" si="1"/>
        <v>448.23808331738059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16662000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16662000</v>
      </c>
      <c r="O23" s="47">
        <f t="shared" si="1"/>
        <v>49.07155163527662</v>
      </c>
      <c r="P23" s="9"/>
    </row>
    <row r="24" spans="1:16">
      <c r="A24" s="12"/>
      <c r="B24" s="44">
        <v>534</v>
      </c>
      <c r="C24" s="20" t="s">
        <v>118</v>
      </c>
      <c r="D24" s="46">
        <v>0</v>
      </c>
      <c r="E24" s="46">
        <v>33000</v>
      </c>
      <c r="F24" s="46">
        <v>0</v>
      </c>
      <c r="G24" s="46">
        <v>0</v>
      </c>
      <c r="H24" s="46">
        <v>0</v>
      </c>
      <c r="I24" s="46">
        <v>33604000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33637000</v>
      </c>
      <c r="O24" s="47">
        <f t="shared" si="1"/>
        <v>99.064925120381687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27312000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27312000</v>
      </c>
      <c r="O25" s="47">
        <f t="shared" si="1"/>
        <v>80.437055471292467</v>
      </c>
      <c r="P25" s="9"/>
    </row>
    <row r="26" spans="1:16">
      <c r="A26" s="12"/>
      <c r="B26" s="44">
        <v>536</v>
      </c>
      <c r="C26" s="20" t="s">
        <v>119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55533000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55533000</v>
      </c>
      <c r="O26" s="47">
        <f t="shared" si="1"/>
        <v>163.55122296013784</v>
      </c>
      <c r="P26" s="9"/>
    </row>
    <row r="27" spans="1:16">
      <c r="A27" s="12"/>
      <c r="B27" s="44">
        <v>537</v>
      </c>
      <c r="C27" s="20" t="s">
        <v>120</v>
      </c>
      <c r="D27" s="46">
        <v>2387000</v>
      </c>
      <c r="E27" s="46">
        <v>1175000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3562000</v>
      </c>
      <c r="O27" s="47">
        <f t="shared" si="1"/>
        <v>10.490509358111591</v>
      </c>
      <c r="P27" s="9"/>
    </row>
    <row r="28" spans="1:16">
      <c r="A28" s="12"/>
      <c r="B28" s="44">
        <v>538</v>
      </c>
      <c r="C28" s="20" t="s">
        <v>121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4566000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4566000</v>
      </c>
      <c r="O28" s="47">
        <f t="shared" si="1"/>
        <v>13.447407560117215</v>
      </c>
      <c r="P28" s="9"/>
    </row>
    <row r="29" spans="1:16">
      <c r="A29" s="12"/>
      <c r="B29" s="44">
        <v>539</v>
      </c>
      <c r="C29" s="20" t="s">
        <v>42</v>
      </c>
      <c r="D29" s="46">
        <v>53000</v>
      </c>
      <c r="E29" s="46">
        <v>1110000</v>
      </c>
      <c r="F29" s="46">
        <v>0</v>
      </c>
      <c r="G29" s="46">
        <v>9276000</v>
      </c>
      <c r="H29" s="46">
        <v>0</v>
      </c>
      <c r="I29" s="46">
        <v>486000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10925000</v>
      </c>
      <c r="O29" s="47">
        <f t="shared" si="1"/>
        <v>32.175411212063203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SUM(D31:D34)</f>
        <v>0</v>
      </c>
      <c r="E30" s="31">
        <f t="shared" si="7"/>
        <v>27638000</v>
      </c>
      <c r="F30" s="31">
        <f t="shared" si="7"/>
        <v>0</v>
      </c>
      <c r="G30" s="31">
        <f t="shared" si="7"/>
        <v>15666000</v>
      </c>
      <c r="H30" s="31">
        <f t="shared" si="7"/>
        <v>0</v>
      </c>
      <c r="I30" s="31">
        <f t="shared" si="7"/>
        <v>27666000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2" si="8">SUM(D30:M30)</f>
        <v>70970000</v>
      </c>
      <c r="O30" s="43">
        <f t="shared" si="1"/>
        <v>209.01500537483986</v>
      </c>
      <c r="P30" s="10"/>
    </row>
    <row r="31" spans="1:16">
      <c r="A31" s="12"/>
      <c r="B31" s="44">
        <v>541</v>
      </c>
      <c r="C31" s="20" t="s">
        <v>122</v>
      </c>
      <c r="D31" s="46">
        <v>0</v>
      </c>
      <c r="E31" s="46">
        <v>26681000</v>
      </c>
      <c r="F31" s="46">
        <v>0</v>
      </c>
      <c r="G31" s="46">
        <v>15666000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42347000</v>
      </c>
      <c r="O31" s="47">
        <f t="shared" si="1"/>
        <v>124.71690055809981</v>
      </c>
      <c r="P31" s="9"/>
    </row>
    <row r="32" spans="1:16">
      <c r="A32" s="12"/>
      <c r="B32" s="44">
        <v>543</v>
      </c>
      <c r="C32" s="20" t="s">
        <v>123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15057000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15057000</v>
      </c>
      <c r="O32" s="47">
        <f t="shared" si="1"/>
        <v>44.344637676891132</v>
      </c>
      <c r="P32" s="9"/>
    </row>
    <row r="33" spans="1:16">
      <c r="A33" s="12"/>
      <c r="B33" s="44">
        <v>544</v>
      </c>
      <c r="C33" s="20" t="s">
        <v>124</v>
      </c>
      <c r="D33" s="46">
        <v>0</v>
      </c>
      <c r="E33" s="46">
        <v>390000</v>
      </c>
      <c r="F33" s="46">
        <v>0</v>
      </c>
      <c r="G33" s="46">
        <v>0</v>
      </c>
      <c r="H33" s="46">
        <v>0</v>
      </c>
      <c r="I33" s="46">
        <v>12609000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12999000</v>
      </c>
      <c r="O33" s="47">
        <f t="shared" si="1"/>
        <v>38.283585386325818</v>
      </c>
      <c r="P33" s="9"/>
    </row>
    <row r="34" spans="1:16">
      <c r="A34" s="12"/>
      <c r="B34" s="44">
        <v>549</v>
      </c>
      <c r="C34" s="20" t="s">
        <v>125</v>
      </c>
      <c r="D34" s="46">
        <v>0</v>
      </c>
      <c r="E34" s="46">
        <v>567000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567000</v>
      </c>
      <c r="O34" s="47">
        <f t="shared" si="1"/>
        <v>1.669881753523097</v>
      </c>
      <c r="P34" s="9"/>
    </row>
    <row r="35" spans="1:16" ht="15.75">
      <c r="A35" s="28" t="s">
        <v>48</v>
      </c>
      <c r="B35" s="29"/>
      <c r="C35" s="30"/>
      <c r="D35" s="31">
        <f>SUM(D36:D40)</f>
        <v>4071000</v>
      </c>
      <c r="E35" s="31">
        <f t="shared" ref="E35:M35" si="9">SUM(E36:E40)</f>
        <v>10121000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14192000</v>
      </c>
      <c r="O35" s="43">
        <f t="shared" si="1"/>
        <v>41.797110839505812</v>
      </c>
      <c r="P35" s="10"/>
    </row>
    <row r="36" spans="1:16">
      <c r="A36" s="13"/>
      <c r="B36" s="45">
        <v>551</v>
      </c>
      <c r="C36" s="21" t="s">
        <v>126</v>
      </c>
      <c r="D36" s="46">
        <v>43000</v>
      </c>
      <c r="E36" s="46">
        <v>260000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303000</v>
      </c>
      <c r="O36" s="47">
        <f t="shared" si="1"/>
        <v>0.89237067251763391</v>
      </c>
      <c r="P36" s="9"/>
    </row>
    <row r="37" spans="1:16">
      <c r="A37" s="13"/>
      <c r="B37" s="45">
        <v>552</v>
      </c>
      <c r="C37" s="21" t="s">
        <v>50</v>
      </c>
      <c r="D37" s="46">
        <v>3619000</v>
      </c>
      <c r="E37" s="46">
        <v>6105000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9724000</v>
      </c>
      <c r="O37" s="47">
        <f t="shared" ref="O37:O68" si="10">(N37/O$76)</f>
        <v>28.638324817034562</v>
      </c>
      <c r="P37" s="9"/>
    </row>
    <row r="38" spans="1:16">
      <c r="A38" s="13"/>
      <c r="B38" s="45">
        <v>553</v>
      </c>
      <c r="C38" s="21" t="s">
        <v>127</v>
      </c>
      <c r="D38" s="46">
        <v>211000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211000</v>
      </c>
      <c r="O38" s="47">
        <f t="shared" si="10"/>
        <v>0.6214198412581543</v>
      </c>
      <c r="P38" s="9"/>
    </row>
    <row r="39" spans="1:16">
      <c r="A39" s="13"/>
      <c r="B39" s="45">
        <v>554</v>
      </c>
      <c r="C39" s="21" t="s">
        <v>52</v>
      </c>
      <c r="D39" s="46">
        <v>198000</v>
      </c>
      <c r="E39" s="46">
        <v>3213000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3411000</v>
      </c>
      <c r="O39" s="47">
        <f t="shared" si="10"/>
        <v>10.045796580718314</v>
      </c>
      <c r="P39" s="9"/>
    </row>
    <row r="40" spans="1:16">
      <c r="A40" s="13"/>
      <c r="B40" s="45">
        <v>559</v>
      </c>
      <c r="C40" s="21" t="s">
        <v>53</v>
      </c>
      <c r="D40" s="46">
        <v>0</v>
      </c>
      <c r="E40" s="46">
        <v>543000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543000</v>
      </c>
      <c r="O40" s="47">
        <f t="shared" si="10"/>
        <v>1.5991989279771459</v>
      </c>
      <c r="P40" s="9"/>
    </row>
    <row r="41" spans="1:16" ht="15.75">
      <c r="A41" s="28" t="s">
        <v>54</v>
      </c>
      <c r="B41" s="29"/>
      <c r="C41" s="30"/>
      <c r="D41" s="31">
        <f>SUM(D42:D47)</f>
        <v>15065000</v>
      </c>
      <c r="E41" s="31">
        <f t="shared" ref="E41:M41" si="11">SUM(E42:E47)</f>
        <v>18213000</v>
      </c>
      <c r="F41" s="31">
        <f t="shared" si="11"/>
        <v>0</v>
      </c>
      <c r="G41" s="31">
        <f t="shared" si="11"/>
        <v>0</v>
      </c>
      <c r="H41" s="31">
        <f t="shared" si="11"/>
        <v>0</v>
      </c>
      <c r="I41" s="31">
        <f t="shared" si="11"/>
        <v>0</v>
      </c>
      <c r="J41" s="31">
        <f t="shared" si="11"/>
        <v>0</v>
      </c>
      <c r="K41" s="31">
        <f t="shared" si="11"/>
        <v>0</v>
      </c>
      <c r="L41" s="31">
        <f t="shared" si="11"/>
        <v>0</v>
      </c>
      <c r="M41" s="31">
        <f t="shared" si="11"/>
        <v>0</v>
      </c>
      <c r="N41" s="31">
        <f t="shared" si="8"/>
        <v>33278000</v>
      </c>
      <c r="O41" s="43">
        <f t="shared" si="10"/>
        <v>98.007627854923498</v>
      </c>
      <c r="P41" s="10"/>
    </row>
    <row r="42" spans="1:16">
      <c r="A42" s="12"/>
      <c r="B42" s="44">
        <v>561</v>
      </c>
      <c r="C42" s="20" t="s">
        <v>128</v>
      </c>
      <c r="D42" s="46">
        <v>0</v>
      </c>
      <c r="E42" s="46">
        <v>1225000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1225000</v>
      </c>
      <c r="O42" s="47">
        <f t="shared" si="10"/>
        <v>3.6077692205745926</v>
      </c>
      <c r="P42" s="9"/>
    </row>
    <row r="43" spans="1:16">
      <c r="A43" s="12"/>
      <c r="B43" s="44">
        <v>562</v>
      </c>
      <c r="C43" s="20" t="s">
        <v>129</v>
      </c>
      <c r="D43" s="46">
        <v>2223000</v>
      </c>
      <c r="E43" s="46">
        <v>6306000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3" si="12">SUM(D43:M43)</f>
        <v>8529000</v>
      </c>
      <c r="O43" s="47">
        <f t="shared" si="10"/>
        <v>25.118909128392406</v>
      </c>
      <c r="P43" s="9"/>
    </row>
    <row r="44" spans="1:16">
      <c r="A44" s="12"/>
      <c r="B44" s="44">
        <v>563</v>
      </c>
      <c r="C44" s="20" t="s">
        <v>130</v>
      </c>
      <c r="D44" s="46">
        <v>903000</v>
      </c>
      <c r="E44" s="46">
        <v>1370000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2273000</v>
      </c>
      <c r="O44" s="47">
        <f t="shared" si="10"/>
        <v>6.6942526027477944</v>
      </c>
      <c r="P44" s="9"/>
    </row>
    <row r="45" spans="1:16">
      <c r="A45" s="12"/>
      <c r="B45" s="44">
        <v>564</v>
      </c>
      <c r="C45" s="20" t="s">
        <v>131</v>
      </c>
      <c r="D45" s="46">
        <v>7140000</v>
      </c>
      <c r="E45" s="46">
        <v>520000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7660000</v>
      </c>
      <c r="O45" s="47">
        <f t="shared" si="10"/>
        <v>22.559601820082758</v>
      </c>
      <c r="P45" s="9"/>
    </row>
    <row r="46" spans="1:16">
      <c r="A46" s="12"/>
      <c r="B46" s="44">
        <v>565</v>
      </c>
      <c r="C46" s="20" t="s">
        <v>132</v>
      </c>
      <c r="D46" s="46">
        <v>128000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128000</v>
      </c>
      <c r="O46" s="47">
        <f t="shared" si="10"/>
        <v>0.37697506957840637</v>
      </c>
      <c r="P46" s="9"/>
    </row>
    <row r="47" spans="1:16">
      <c r="A47" s="12"/>
      <c r="B47" s="44">
        <v>569</v>
      </c>
      <c r="C47" s="20" t="s">
        <v>60</v>
      </c>
      <c r="D47" s="46">
        <v>4671000</v>
      </c>
      <c r="E47" s="46">
        <v>8792000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13463000</v>
      </c>
      <c r="O47" s="47">
        <f t="shared" si="10"/>
        <v>39.650120013547543</v>
      </c>
      <c r="P47" s="9"/>
    </row>
    <row r="48" spans="1:16" ht="15.75">
      <c r="A48" s="28" t="s">
        <v>61</v>
      </c>
      <c r="B48" s="29"/>
      <c r="C48" s="30"/>
      <c r="D48" s="31">
        <f t="shared" ref="D48:M48" si="13">SUM(D49:D53)</f>
        <v>9094000</v>
      </c>
      <c r="E48" s="31">
        <f t="shared" si="13"/>
        <v>6679000</v>
      </c>
      <c r="F48" s="31">
        <f t="shared" si="13"/>
        <v>0</v>
      </c>
      <c r="G48" s="31">
        <f t="shared" si="13"/>
        <v>4685000</v>
      </c>
      <c r="H48" s="31">
        <f t="shared" si="13"/>
        <v>0</v>
      </c>
      <c r="I48" s="31">
        <f t="shared" si="13"/>
        <v>2312000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22770000</v>
      </c>
      <c r="O48" s="43">
        <f t="shared" si="10"/>
        <v>67.060330736721198</v>
      </c>
      <c r="P48" s="9"/>
    </row>
    <row r="49" spans="1:16">
      <c r="A49" s="12"/>
      <c r="B49" s="44">
        <v>571</v>
      </c>
      <c r="C49" s="20" t="s">
        <v>62</v>
      </c>
      <c r="D49" s="46">
        <v>0</v>
      </c>
      <c r="E49" s="46">
        <v>6566000</v>
      </c>
      <c r="F49" s="46">
        <v>0</v>
      </c>
      <c r="G49" s="46">
        <v>32000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6598000</v>
      </c>
      <c r="O49" s="47">
        <f t="shared" si="10"/>
        <v>19.431886789674419</v>
      </c>
      <c r="P49" s="9"/>
    </row>
    <row r="50" spans="1:16">
      <c r="A50" s="12"/>
      <c r="B50" s="44">
        <v>572</v>
      </c>
      <c r="C50" s="20" t="s">
        <v>133</v>
      </c>
      <c r="D50" s="46">
        <v>8138000</v>
      </c>
      <c r="E50" s="46">
        <v>96000</v>
      </c>
      <c r="F50" s="46">
        <v>0</v>
      </c>
      <c r="G50" s="46">
        <v>4609000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12843000</v>
      </c>
      <c r="O50" s="47">
        <f t="shared" si="10"/>
        <v>37.824147020277138</v>
      </c>
      <c r="P50" s="9"/>
    </row>
    <row r="51" spans="1:16">
      <c r="A51" s="12"/>
      <c r="B51" s="44">
        <v>573</v>
      </c>
      <c r="C51" s="20" t="s">
        <v>64</v>
      </c>
      <c r="D51" s="46">
        <v>942000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942000</v>
      </c>
      <c r="O51" s="47">
        <f t="shared" si="10"/>
        <v>2.7743009026785845</v>
      </c>
      <c r="P51" s="9"/>
    </row>
    <row r="52" spans="1:16">
      <c r="A52" s="12"/>
      <c r="B52" s="44">
        <v>575</v>
      </c>
      <c r="C52" s="20" t="s">
        <v>134</v>
      </c>
      <c r="D52" s="46">
        <v>0</v>
      </c>
      <c r="E52" s="46">
        <v>0</v>
      </c>
      <c r="F52" s="46">
        <v>0</v>
      </c>
      <c r="G52" s="46">
        <v>44000</v>
      </c>
      <c r="H52" s="46">
        <v>0</v>
      </c>
      <c r="I52" s="46">
        <v>2312000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2356000</v>
      </c>
      <c r="O52" s="47">
        <f t="shared" si="10"/>
        <v>6.9386973744275426</v>
      </c>
      <c r="P52" s="9"/>
    </row>
    <row r="53" spans="1:16">
      <c r="A53" s="12"/>
      <c r="B53" s="44">
        <v>579</v>
      </c>
      <c r="C53" s="20" t="s">
        <v>66</v>
      </c>
      <c r="D53" s="46">
        <v>14000</v>
      </c>
      <c r="E53" s="46">
        <v>17000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31000</v>
      </c>
      <c r="O53" s="47">
        <f t="shared" si="10"/>
        <v>9.1298649663520304E-2</v>
      </c>
      <c r="P53" s="9"/>
    </row>
    <row r="54" spans="1:16" ht="15.75">
      <c r="A54" s="28" t="s">
        <v>135</v>
      </c>
      <c r="B54" s="29"/>
      <c r="C54" s="30"/>
      <c r="D54" s="31">
        <f t="shared" ref="D54:M54" si="14">SUM(D55:D56)</f>
        <v>12548000</v>
      </c>
      <c r="E54" s="31">
        <f t="shared" si="14"/>
        <v>34942000</v>
      </c>
      <c r="F54" s="31">
        <f t="shared" si="14"/>
        <v>0</v>
      </c>
      <c r="G54" s="31">
        <f t="shared" si="14"/>
        <v>7156000</v>
      </c>
      <c r="H54" s="31">
        <f t="shared" si="14"/>
        <v>0</v>
      </c>
      <c r="I54" s="31">
        <f t="shared" si="14"/>
        <v>7223000</v>
      </c>
      <c r="J54" s="31">
        <f t="shared" si="14"/>
        <v>722000</v>
      </c>
      <c r="K54" s="31">
        <f t="shared" si="14"/>
        <v>0</v>
      </c>
      <c r="L54" s="31">
        <f t="shared" si="14"/>
        <v>34299000</v>
      </c>
      <c r="M54" s="31">
        <f t="shared" si="14"/>
        <v>0</v>
      </c>
      <c r="N54" s="31">
        <f>SUM(D54:M54)</f>
        <v>96890000</v>
      </c>
      <c r="O54" s="43">
        <f t="shared" si="10"/>
        <v>285.35245696446714</v>
      </c>
      <c r="P54" s="9"/>
    </row>
    <row r="55" spans="1:16">
      <c r="A55" s="12"/>
      <c r="B55" s="44">
        <v>581</v>
      </c>
      <c r="C55" s="20" t="s">
        <v>136</v>
      </c>
      <c r="D55" s="46">
        <v>12548000</v>
      </c>
      <c r="E55" s="46">
        <v>34942000</v>
      </c>
      <c r="F55" s="46">
        <v>0</v>
      </c>
      <c r="G55" s="46">
        <v>7156000</v>
      </c>
      <c r="H55" s="46">
        <v>0</v>
      </c>
      <c r="I55" s="46">
        <v>7223000</v>
      </c>
      <c r="J55" s="46">
        <v>722000</v>
      </c>
      <c r="K55" s="46">
        <v>0</v>
      </c>
      <c r="L55" s="46">
        <v>0</v>
      </c>
      <c r="M55" s="46">
        <v>0</v>
      </c>
      <c r="N55" s="46">
        <f>SUM(D55:M55)</f>
        <v>62591000</v>
      </c>
      <c r="O55" s="47">
        <f t="shared" si="10"/>
        <v>184.33786390610965</v>
      </c>
      <c r="P55" s="9"/>
    </row>
    <row r="56" spans="1:16">
      <c r="A56" s="12"/>
      <c r="B56" s="44">
        <v>590</v>
      </c>
      <c r="C56" s="20" t="s">
        <v>137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34299000</v>
      </c>
      <c r="M56" s="46">
        <v>0</v>
      </c>
      <c r="N56" s="46">
        <f t="shared" ref="N56:N61" si="15">SUM(D56:M56)</f>
        <v>34299000</v>
      </c>
      <c r="O56" s="47">
        <f t="shared" si="10"/>
        <v>101.01459305835751</v>
      </c>
      <c r="P56" s="9"/>
    </row>
    <row r="57" spans="1:16" ht="15.75">
      <c r="A57" s="28" t="s">
        <v>69</v>
      </c>
      <c r="B57" s="29"/>
      <c r="C57" s="30"/>
      <c r="D57" s="31">
        <f t="shared" ref="D57:M57" si="16">SUM(D58:D73)</f>
        <v>10235000</v>
      </c>
      <c r="E57" s="31">
        <f t="shared" si="16"/>
        <v>1594000</v>
      </c>
      <c r="F57" s="31">
        <f t="shared" si="16"/>
        <v>0</v>
      </c>
      <c r="G57" s="31">
        <f t="shared" si="16"/>
        <v>0</v>
      </c>
      <c r="H57" s="31">
        <f t="shared" si="16"/>
        <v>0</v>
      </c>
      <c r="I57" s="31">
        <f t="shared" si="16"/>
        <v>0</v>
      </c>
      <c r="J57" s="31">
        <f t="shared" si="16"/>
        <v>0</v>
      </c>
      <c r="K57" s="31">
        <f t="shared" si="16"/>
        <v>0</v>
      </c>
      <c r="L57" s="31">
        <f t="shared" si="16"/>
        <v>0</v>
      </c>
      <c r="M57" s="31">
        <f t="shared" si="16"/>
        <v>0</v>
      </c>
      <c r="N57" s="31">
        <f>SUM(D57:M57)</f>
        <v>11829000</v>
      </c>
      <c r="O57" s="43">
        <f t="shared" si="10"/>
        <v>34.837797640960694</v>
      </c>
      <c r="P57" s="9"/>
    </row>
    <row r="58" spans="1:16">
      <c r="A58" s="12"/>
      <c r="B58" s="44">
        <v>601</v>
      </c>
      <c r="C58" s="20" t="s">
        <v>138</v>
      </c>
      <c r="D58" s="46">
        <v>129000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129000</v>
      </c>
      <c r="O58" s="47">
        <f t="shared" si="10"/>
        <v>0.37992018730948768</v>
      </c>
      <c r="P58" s="9"/>
    </row>
    <row r="59" spans="1:16">
      <c r="A59" s="12"/>
      <c r="B59" s="44">
        <v>602</v>
      </c>
      <c r="C59" s="20" t="s">
        <v>139</v>
      </c>
      <c r="D59" s="46">
        <v>587000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587000</v>
      </c>
      <c r="O59" s="47">
        <f t="shared" si="10"/>
        <v>1.7287841081447231</v>
      </c>
      <c r="P59" s="9"/>
    </row>
    <row r="60" spans="1:16">
      <c r="A60" s="12"/>
      <c r="B60" s="44">
        <v>603</v>
      </c>
      <c r="C60" s="20" t="s">
        <v>140</v>
      </c>
      <c r="D60" s="46">
        <v>132000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132000</v>
      </c>
      <c r="O60" s="47">
        <f t="shared" si="10"/>
        <v>0.38875554050273159</v>
      </c>
      <c r="P60" s="9"/>
    </row>
    <row r="61" spans="1:16">
      <c r="A61" s="12"/>
      <c r="B61" s="44">
        <v>605</v>
      </c>
      <c r="C61" s="20" t="s">
        <v>141</v>
      </c>
      <c r="D61" s="46">
        <v>6000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6000</v>
      </c>
      <c r="O61" s="47">
        <f t="shared" si="10"/>
        <v>1.7670706386487801E-2</v>
      </c>
      <c r="P61" s="9"/>
    </row>
    <row r="62" spans="1:16">
      <c r="A62" s="12"/>
      <c r="B62" s="44">
        <v>622</v>
      </c>
      <c r="C62" s="20" t="s">
        <v>74</v>
      </c>
      <c r="D62" s="46">
        <v>359000</v>
      </c>
      <c r="E62" s="46">
        <v>141000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1" si="17">SUM(D62:M62)</f>
        <v>500000</v>
      </c>
      <c r="O62" s="47">
        <f t="shared" si="10"/>
        <v>1.4725588655406501</v>
      </c>
      <c r="P62" s="9"/>
    </row>
    <row r="63" spans="1:16">
      <c r="A63" s="12"/>
      <c r="B63" s="44">
        <v>623</v>
      </c>
      <c r="C63" s="20" t="s">
        <v>75</v>
      </c>
      <c r="D63" s="46">
        <v>410000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410000</v>
      </c>
      <c r="O63" s="47">
        <f t="shared" si="10"/>
        <v>1.207498269743333</v>
      </c>
      <c r="P63" s="9"/>
    </row>
    <row r="64" spans="1:16">
      <c r="A64" s="12"/>
      <c r="B64" s="44">
        <v>629</v>
      </c>
      <c r="C64" s="20" t="s">
        <v>76</v>
      </c>
      <c r="D64" s="46">
        <v>3000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3000</v>
      </c>
      <c r="O64" s="47">
        <f t="shared" si="10"/>
        <v>8.8353531932439007E-3</v>
      </c>
      <c r="P64" s="9"/>
    </row>
    <row r="65" spans="1:119">
      <c r="A65" s="12"/>
      <c r="B65" s="44">
        <v>654</v>
      </c>
      <c r="C65" s="20" t="s">
        <v>143</v>
      </c>
      <c r="D65" s="46">
        <v>301000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301000</v>
      </c>
      <c r="O65" s="47">
        <f t="shared" si="10"/>
        <v>0.8864804370554713</v>
      </c>
      <c r="P65" s="9"/>
    </row>
    <row r="66" spans="1:119">
      <c r="A66" s="12"/>
      <c r="B66" s="44">
        <v>683</v>
      </c>
      <c r="C66" s="20" t="s">
        <v>78</v>
      </c>
      <c r="D66" s="46">
        <v>7000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7000</v>
      </c>
      <c r="O66" s="47">
        <f t="shared" si="10"/>
        <v>2.0615824117569098E-2</v>
      </c>
      <c r="P66" s="9"/>
    </row>
    <row r="67" spans="1:119">
      <c r="A67" s="12"/>
      <c r="B67" s="44">
        <v>685</v>
      </c>
      <c r="C67" s="20" t="s">
        <v>79</v>
      </c>
      <c r="D67" s="46">
        <v>55000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55000</v>
      </c>
      <c r="O67" s="47">
        <f t="shared" si="10"/>
        <v>0.16198147520947151</v>
      </c>
      <c r="P67" s="9"/>
    </row>
    <row r="68" spans="1:119">
      <c r="A68" s="12"/>
      <c r="B68" s="44">
        <v>711</v>
      </c>
      <c r="C68" s="20" t="s">
        <v>108</v>
      </c>
      <c r="D68" s="46">
        <v>4438000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4438000</v>
      </c>
      <c r="O68" s="47">
        <f t="shared" si="10"/>
        <v>13.07043249053881</v>
      </c>
      <c r="P68" s="9"/>
    </row>
    <row r="69" spans="1:119">
      <c r="A69" s="12"/>
      <c r="B69" s="44">
        <v>712</v>
      </c>
      <c r="C69" s="20" t="s">
        <v>109</v>
      </c>
      <c r="D69" s="46">
        <v>1213000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1213000</v>
      </c>
      <c r="O69" s="47">
        <f t="shared" ref="O69:O74" si="18">(N69/O$76)</f>
        <v>3.572427807801617</v>
      </c>
      <c r="P69" s="9"/>
    </row>
    <row r="70" spans="1:119">
      <c r="A70" s="12"/>
      <c r="B70" s="44">
        <v>713</v>
      </c>
      <c r="C70" s="20" t="s">
        <v>144</v>
      </c>
      <c r="D70" s="46">
        <v>1446000</v>
      </c>
      <c r="E70" s="46">
        <v>1289000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2735000</v>
      </c>
      <c r="O70" s="47">
        <f t="shared" si="18"/>
        <v>8.0548969945073559</v>
      </c>
      <c r="P70" s="9"/>
    </row>
    <row r="71" spans="1:119">
      <c r="A71" s="12"/>
      <c r="B71" s="44">
        <v>714</v>
      </c>
      <c r="C71" s="20" t="s">
        <v>111</v>
      </c>
      <c r="D71" s="46">
        <v>0</v>
      </c>
      <c r="E71" s="46">
        <v>164000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164000</v>
      </c>
      <c r="O71" s="47">
        <f t="shared" si="18"/>
        <v>0.4829993078973332</v>
      </c>
      <c r="P71" s="9"/>
    </row>
    <row r="72" spans="1:119">
      <c r="A72" s="12"/>
      <c r="B72" s="44">
        <v>733</v>
      </c>
      <c r="C72" s="20" t="s">
        <v>85</v>
      </c>
      <c r="D72" s="46">
        <v>1097000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1097000</v>
      </c>
      <c r="O72" s="47">
        <f t="shared" si="18"/>
        <v>3.2307941509961862</v>
      </c>
      <c r="P72" s="9"/>
    </row>
    <row r="73" spans="1:119" ht="15.75" thickBot="1">
      <c r="A73" s="12"/>
      <c r="B73" s="44">
        <v>752</v>
      </c>
      <c r="C73" s="20" t="s">
        <v>147</v>
      </c>
      <c r="D73" s="46">
        <v>52000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52000</v>
      </c>
      <c r="O73" s="47">
        <f t="shared" si="18"/>
        <v>0.1531461220162276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9">SUM(D5,D13,D22,D30,D35,D41,D48,D54,D57)</f>
        <v>234852000</v>
      </c>
      <c r="E74" s="15">
        <f t="shared" si="19"/>
        <v>121950000</v>
      </c>
      <c r="F74" s="15">
        <f t="shared" si="19"/>
        <v>25649000</v>
      </c>
      <c r="G74" s="15">
        <f t="shared" si="19"/>
        <v>46291000</v>
      </c>
      <c r="H74" s="15">
        <f t="shared" si="19"/>
        <v>0</v>
      </c>
      <c r="I74" s="15">
        <f t="shared" si="19"/>
        <v>175364000</v>
      </c>
      <c r="J74" s="15">
        <f t="shared" si="19"/>
        <v>63457000</v>
      </c>
      <c r="K74" s="15">
        <f t="shared" si="19"/>
        <v>0</v>
      </c>
      <c r="L74" s="15">
        <f t="shared" si="19"/>
        <v>34299000</v>
      </c>
      <c r="M74" s="15">
        <f t="shared" si="19"/>
        <v>0</v>
      </c>
      <c r="N74" s="15">
        <f>SUM(D74:M74)</f>
        <v>701862000</v>
      </c>
      <c r="O74" s="37">
        <f t="shared" si="18"/>
        <v>2067.0662209721831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148</v>
      </c>
      <c r="M76" s="118"/>
      <c r="N76" s="118"/>
      <c r="O76" s="41">
        <v>339545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96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48146000</v>
      </c>
      <c r="E5" s="26">
        <f t="shared" si="0"/>
        <v>9821000</v>
      </c>
      <c r="F5" s="26">
        <f t="shared" si="0"/>
        <v>18851000</v>
      </c>
      <c r="G5" s="26">
        <f t="shared" si="0"/>
        <v>517000</v>
      </c>
      <c r="H5" s="26">
        <f t="shared" si="0"/>
        <v>0</v>
      </c>
      <c r="I5" s="26">
        <f t="shared" si="0"/>
        <v>0</v>
      </c>
      <c r="J5" s="26">
        <f t="shared" si="0"/>
        <v>62743000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140078000</v>
      </c>
      <c r="O5" s="32">
        <f t="shared" ref="O5:O36" si="1">(N5/O$77)</f>
        <v>419.54594465077275</v>
      </c>
      <c r="P5" s="6"/>
    </row>
    <row r="6" spans="1:133">
      <c r="A6" s="12"/>
      <c r="B6" s="44">
        <v>511</v>
      </c>
      <c r="C6" s="20" t="s">
        <v>20</v>
      </c>
      <c r="D6" s="46">
        <v>1408000</v>
      </c>
      <c r="E6" s="46">
        <v>0</v>
      </c>
      <c r="F6" s="46">
        <v>0</v>
      </c>
      <c r="G6" s="46">
        <v>14000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1422000</v>
      </c>
      <c r="O6" s="47">
        <f t="shared" si="1"/>
        <v>4.2590152150473228</v>
      </c>
      <c r="P6" s="9"/>
    </row>
    <row r="7" spans="1:133">
      <c r="A7" s="12"/>
      <c r="B7" s="44">
        <v>512</v>
      </c>
      <c r="C7" s="20" t="s">
        <v>21</v>
      </c>
      <c r="D7" s="46">
        <v>1703000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1703000</v>
      </c>
      <c r="O7" s="47">
        <f t="shared" si="1"/>
        <v>5.1006349586677846</v>
      </c>
      <c r="P7" s="9"/>
    </row>
    <row r="8" spans="1:133">
      <c r="A8" s="12"/>
      <c r="B8" s="44">
        <v>513</v>
      </c>
      <c r="C8" s="20" t="s">
        <v>22</v>
      </c>
      <c r="D8" s="46">
        <v>21898000</v>
      </c>
      <c r="E8" s="46">
        <v>1000</v>
      </c>
      <c r="F8" s="46">
        <v>0</v>
      </c>
      <c r="G8" s="46">
        <v>58000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21957000</v>
      </c>
      <c r="O8" s="47">
        <f t="shared" si="1"/>
        <v>65.763148436564038</v>
      </c>
      <c r="P8" s="9"/>
    </row>
    <row r="9" spans="1:133">
      <c r="A9" s="12"/>
      <c r="B9" s="44">
        <v>514</v>
      </c>
      <c r="C9" s="20" t="s">
        <v>23</v>
      </c>
      <c r="D9" s="46">
        <v>2128000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2128000</v>
      </c>
      <c r="O9" s="47">
        <f t="shared" si="1"/>
        <v>6.3735473822930393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2591000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2591000</v>
      </c>
      <c r="O10" s="47">
        <f t="shared" si="1"/>
        <v>7.7602731520306696</v>
      </c>
      <c r="P10" s="9"/>
    </row>
    <row r="11" spans="1:133">
      <c r="A11" s="12"/>
      <c r="B11" s="44">
        <v>517</v>
      </c>
      <c r="C11" s="20" t="s">
        <v>25</v>
      </c>
      <c r="D11" s="46">
        <v>5000</v>
      </c>
      <c r="E11" s="46">
        <v>18000</v>
      </c>
      <c r="F11" s="46">
        <v>18387000</v>
      </c>
      <c r="G11" s="46">
        <v>8000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18418000</v>
      </c>
      <c r="O11" s="47">
        <f t="shared" si="1"/>
        <v>55.163531807835149</v>
      </c>
      <c r="P11" s="9"/>
    </row>
    <row r="12" spans="1:133">
      <c r="A12" s="12"/>
      <c r="B12" s="44">
        <v>519</v>
      </c>
      <c r="C12" s="20" t="s">
        <v>26</v>
      </c>
      <c r="D12" s="46">
        <v>21004000</v>
      </c>
      <c r="E12" s="46">
        <v>7211000</v>
      </c>
      <c r="F12" s="46">
        <v>464000</v>
      </c>
      <c r="G12" s="46">
        <v>437000</v>
      </c>
      <c r="H12" s="46">
        <v>0</v>
      </c>
      <c r="I12" s="46">
        <v>0</v>
      </c>
      <c r="J12" s="46">
        <v>62743000</v>
      </c>
      <c r="K12" s="46">
        <v>0</v>
      </c>
      <c r="L12" s="46">
        <v>0</v>
      </c>
      <c r="M12" s="46">
        <v>0</v>
      </c>
      <c r="N12" s="46">
        <f t="shared" si="2"/>
        <v>91859000</v>
      </c>
      <c r="O12" s="47">
        <f t="shared" si="1"/>
        <v>275.12579369833475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120293000</v>
      </c>
      <c r="E13" s="31">
        <f t="shared" si="3"/>
        <v>11040000</v>
      </c>
      <c r="F13" s="31">
        <f t="shared" si="3"/>
        <v>0</v>
      </c>
      <c r="G13" s="31">
        <f t="shared" si="3"/>
        <v>1237000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132570000</v>
      </c>
      <c r="O13" s="43">
        <f t="shared" si="1"/>
        <v>397.05882352941177</v>
      </c>
      <c r="P13" s="10"/>
    </row>
    <row r="14" spans="1:133">
      <c r="A14" s="12"/>
      <c r="B14" s="44">
        <v>521</v>
      </c>
      <c r="C14" s="20" t="s">
        <v>28</v>
      </c>
      <c r="D14" s="46">
        <v>77214000</v>
      </c>
      <c r="E14" s="46">
        <v>916000</v>
      </c>
      <c r="F14" s="46">
        <v>0</v>
      </c>
      <c r="G14" s="46">
        <v>313000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78443000</v>
      </c>
      <c r="O14" s="47">
        <f t="shared" si="1"/>
        <v>234.94369234455493</v>
      </c>
      <c r="P14" s="9"/>
    </row>
    <row r="15" spans="1:133">
      <c r="A15" s="12"/>
      <c r="B15" s="44">
        <v>522</v>
      </c>
      <c r="C15" s="20" t="s">
        <v>91</v>
      </c>
      <c r="D15" s="46">
        <v>0</v>
      </c>
      <c r="E15" s="46">
        <v>27000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27000</v>
      </c>
      <c r="O15" s="47">
        <f t="shared" si="1"/>
        <v>8.0867377500898521E-2</v>
      </c>
      <c r="P15" s="9"/>
    </row>
    <row r="16" spans="1:133">
      <c r="A16" s="12"/>
      <c r="B16" s="44">
        <v>523</v>
      </c>
      <c r="C16" s="20" t="s">
        <v>106</v>
      </c>
      <c r="D16" s="46">
        <v>24885000</v>
      </c>
      <c r="E16" s="46">
        <v>1265000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26150000</v>
      </c>
      <c r="O16" s="47">
        <f t="shared" si="1"/>
        <v>78.321552653648013</v>
      </c>
      <c r="P16" s="9"/>
    </row>
    <row r="17" spans="1:16">
      <c r="A17" s="12"/>
      <c r="B17" s="44">
        <v>524</v>
      </c>
      <c r="C17" s="20" t="s">
        <v>30</v>
      </c>
      <c r="D17" s="46">
        <v>0</v>
      </c>
      <c r="E17" s="46">
        <v>6840000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6840000</v>
      </c>
      <c r="O17" s="47">
        <f t="shared" si="1"/>
        <v>20.486402300227628</v>
      </c>
      <c r="P17" s="9"/>
    </row>
    <row r="18" spans="1:16">
      <c r="A18" s="12"/>
      <c r="B18" s="44">
        <v>525</v>
      </c>
      <c r="C18" s="20" t="s">
        <v>31</v>
      </c>
      <c r="D18" s="46">
        <v>1900000</v>
      </c>
      <c r="E18" s="46">
        <v>1866000</v>
      </c>
      <c r="F18" s="46">
        <v>0</v>
      </c>
      <c r="G18" s="46">
        <v>924000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4690000</v>
      </c>
      <c r="O18" s="47">
        <f t="shared" si="1"/>
        <v>14.046962980711633</v>
      </c>
      <c r="P18" s="9"/>
    </row>
    <row r="19" spans="1:16">
      <c r="A19" s="12"/>
      <c r="B19" s="44">
        <v>526</v>
      </c>
      <c r="C19" s="20" t="s">
        <v>32</v>
      </c>
      <c r="D19" s="46">
        <v>14699000</v>
      </c>
      <c r="E19" s="46">
        <v>47000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14746000</v>
      </c>
      <c r="O19" s="47">
        <f t="shared" si="1"/>
        <v>44.165568467712951</v>
      </c>
      <c r="P19" s="9"/>
    </row>
    <row r="20" spans="1:16">
      <c r="A20" s="12"/>
      <c r="B20" s="44">
        <v>527</v>
      </c>
      <c r="C20" s="20" t="s">
        <v>33</v>
      </c>
      <c r="D20" s="46">
        <v>1336000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1336000</v>
      </c>
      <c r="O20" s="47">
        <f t="shared" si="1"/>
        <v>4.0014376422666826</v>
      </c>
      <c r="P20" s="9"/>
    </row>
    <row r="21" spans="1:16">
      <c r="A21" s="12"/>
      <c r="B21" s="44">
        <v>529</v>
      </c>
      <c r="C21" s="20" t="s">
        <v>34</v>
      </c>
      <c r="D21" s="46">
        <v>259000</v>
      </c>
      <c r="E21" s="46">
        <v>79000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338000</v>
      </c>
      <c r="O21" s="47">
        <f t="shared" si="1"/>
        <v>1.012339762789026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SUM(D23:D29)</f>
        <v>1925000</v>
      </c>
      <c r="E22" s="31">
        <f t="shared" si="5"/>
        <v>2365000</v>
      </c>
      <c r="F22" s="31">
        <f t="shared" si="5"/>
        <v>0</v>
      </c>
      <c r="G22" s="31">
        <f t="shared" si="5"/>
        <v>1184000</v>
      </c>
      <c r="H22" s="31">
        <f t="shared" si="5"/>
        <v>0</v>
      </c>
      <c r="I22" s="31">
        <f t="shared" si="5"/>
        <v>129473000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134947000</v>
      </c>
      <c r="O22" s="43">
        <f t="shared" si="1"/>
        <v>404.17814783754642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16347000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16347000</v>
      </c>
      <c r="O23" s="47">
        <f t="shared" si="1"/>
        <v>48.960704444710672</v>
      </c>
      <c r="P23" s="9"/>
    </row>
    <row r="24" spans="1:16">
      <c r="A24" s="12"/>
      <c r="B24" s="44">
        <v>534</v>
      </c>
      <c r="C24" s="20" t="s">
        <v>37</v>
      </c>
      <c r="D24" s="46">
        <v>0</v>
      </c>
      <c r="E24" s="46">
        <v>33000</v>
      </c>
      <c r="F24" s="46">
        <v>0</v>
      </c>
      <c r="G24" s="46">
        <v>0</v>
      </c>
      <c r="H24" s="46">
        <v>0</v>
      </c>
      <c r="I24" s="46">
        <v>32463000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32496000</v>
      </c>
      <c r="O24" s="47">
        <f t="shared" si="1"/>
        <v>97.328381454414753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25448000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25448000</v>
      </c>
      <c r="O25" s="47">
        <f t="shared" si="1"/>
        <v>76.219000838624652</v>
      </c>
      <c r="P25" s="9"/>
    </row>
    <row r="26" spans="1:16">
      <c r="A26" s="12"/>
      <c r="B26" s="44">
        <v>536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50321000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50321000</v>
      </c>
      <c r="O26" s="47">
        <f t="shared" si="1"/>
        <v>150.71582604528572</v>
      </c>
      <c r="P26" s="9"/>
    </row>
    <row r="27" spans="1:16">
      <c r="A27" s="12"/>
      <c r="B27" s="44">
        <v>537</v>
      </c>
      <c r="C27" s="20" t="s">
        <v>40</v>
      </c>
      <c r="D27" s="46">
        <v>1872000</v>
      </c>
      <c r="E27" s="46">
        <v>1031000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2903000</v>
      </c>
      <c r="O27" s="47">
        <f t="shared" si="1"/>
        <v>8.6947406253743864</v>
      </c>
      <c r="P27" s="9"/>
    </row>
    <row r="28" spans="1:16">
      <c r="A28" s="12"/>
      <c r="B28" s="44">
        <v>538</v>
      </c>
      <c r="C28" s="20" t="s">
        <v>41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4426000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4426000</v>
      </c>
      <c r="O28" s="47">
        <f t="shared" si="1"/>
        <v>13.256259734036181</v>
      </c>
      <c r="P28" s="9"/>
    </row>
    <row r="29" spans="1:16">
      <c r="A29" s="12"/>
      <c r="B29" s="44">
        <v>539</v>
      </c>
      <c r="C29" s="20" t="s">
        <v>42</v>
      </c>
      <c r="D29" s="46">
        <v>53000</v>
      </c>
      <c r="E29" s="46">
        <v>1301000</v>
      </c>
      <c r="F29" s="46">
        <v>0</v>
      </c>
      <c r="G29" s="46">
        <v>1184000</v>
      </c>
      <c r="H29" s="46">
        <v>0</v>
      </c>
      <c r="I29" s="46">
        <v>468000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3006000</v>
      </c>
      <c r="O29" s="47">
        <f t="shared" si="1"/>
        <v>9.0032346951000353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SUM(D31:D34)</f>
        <v>0</v>
      </c>
      <c r="E30" s="31">
        <f t="shared" si="7"/>
        <v>22305000</v>
      </c>
      <c r="F30" s="31">
        <f t="shared" si="7"/>
        <v>0</v>
      </c>
      <c r="G30" s="31">
        <f t="shared" si="7"/>
        <v>10481000</v>
      </c>
      <c r="H30" s="31">
        <f t="shared" si="7"/>
        <v>0</v>
      </c>
      <c r="I30" s="31">
        <f t="shared" si="7"/>
        <v>27423000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2" si="8">SUM(D30:M30)</f>
        <v>60209000</v>
      </c>
      <c r="O30" s="43">
        <f t="shared" si="1"/>
        <v>180.33125673894813</v>
      </c>
      <c r="P30" s="10"/>
    </row>
    <row r="31" spans="1:16">
      <c r="A31" s="12"/>
      <c r="B31" s="44">
        <v>541</v>
      </c>
      <c r="C31" s="20" t="s">
        <v>44</v>
      </c>
      <c r="D31" s="46">
        <v>0</v>
      </c>
      <c r="E31" s="46">
        <v>21368000</v>
      </c>
      <c r="F31" s="46">
        <v>0</v>
      </c>
      <c r="G31" s="46">
        <v>10481000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31849000</v>
      </c>
      <c r="O31" s="47">
        <f t="shared" si="1"/>
        <v>95.390559482448779</v>
      </c>
      <c r="P31" s="9"/>
    </row>
    <row r="32" spans="1:16">
      <c r="A32" s="12"/>
      <c r="B32" s="44">
        <v>543</v>
      </c>
      <c r="C32" s="20" t="s">
        <v>45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15363000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15363000</v>
      </c>
      <c r="O32" s="47">
        <f t="shared" si="1"/>
        <v>46.013537798011264</v>
      </c>
      <c r="P32" s="9"/>
    </row>
    <row r="33" spans="1:16">
      <c r="A33" s="12"/>
      <c r="B33" s="44">
        <v>544</v>
      </c>
      <c r="C33" s="20" t="s">
        <v>46</v>
      </c>
      <c r="D33" s="46">
        <v>0</v>
      </c>
      <c r="E33" s="46">
        <v>186000</v>
      </c>
      <c r="F33" s="46">
        <v>0</v>
      </c>
      <c r="G33" s="46">
        <v>0</v>
      </c>
      <c r="H33" s="46">
        <v>0</v>
      </c>
      <c r="I33" s="46">
        <v>12060000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12246000</v>
      </c>
      <c r="O33" s="47">
        <f t="shared" si="1"/>
        <v>36.677848328740865</v>
      </c>
      <c r="P33" s="9"/>
    </row>
    <row r="34" spans="1:16">
      <c r="A34" s="12"/>
      <c r="B34" s="44">
        <v>549</v>
      </c>
      <c r="C34" s="20" t="s">
        <v>47</v>
      </c>
      <c r="D34" s="46">
        <v>0</v>
      </c>
      <c r="E34" s="46">
        <v>751000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751000</v>
      </c>
      <c r="O34" s="47">
        <f t="shared" si="1"/>
        <v>2.2493111297472144</v>
      </c>
      <c r="P34" s="9"/>
    </row>
    <row r="35" spans="1:16" ht="15.75">
      <c r="A35" s="28" t="s">
        <v>48</v>
      </c>
      <c r="B35" s="29"/>
      <c r="C35" s="30"/>
      <c r="D35" s="31">
        <f>SUM(D36:D40)</f>
        <v>4121000</v>
      </c>
      <c r="E35" s="31">
        <f t="shared" ref="E35:M35" si="9">SUM(E36:E40)</f>
        <v>12292000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16413000</v>
      </c>
      <c r="O35" s="43">
        <f t="shared" si="1"/>
        <v>49.158380256379537</v>
      </c>
      <c r="P35" s="10"/>
    </row>
    <row r="36" spans="1:16">
      <c r="A36" s="13"/>
      <c r="B36" s="45">
        <v>551</v>
      </c>
      <c r="C36" s="21" t="s">
        <v>49</v>
      </c>
      <c r="D36" s="46">
        <v>42000</v>
      </c>
      <c r="E36" s="46">
        <v>306000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348000</v>
      </c>
      <c r="O36" s="47">
        <f t="shared" si="1"/>
        <v>1.0422906433449144</v>
      </c>
      <c r="P36" s="9"/>
    </row>
    <row r="37" spans="1:16">
      <c r="A37" s="13"/>
      <c r="B37" s="45">
        <v>552</v>
      </c>
      <c r="C37" s="21" t="s">
        <v>50</v>
      </c>
      <c r="D37" s="46">
        <v>3715000</v>
      </c>
      <c r="E37" s="46">
        <v>6329000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10044000</v>
      </c>
      <c r="O37" s="47">
        <f t="shared" ref="O37:O68" si="10">(N37/O$77)</f>
        <v>30.082664430334251</v>
      </c>
      <c r="P37" s="9"/>
    </row>
    <row r="38" spans="1:16">
      <c r="A38" s="13"/>
      <c r="B38" s="45">
        <v>553</v>
      </c>
      <c r="C38" s="21" t="s">
        <v>51</v>
      </c>
      <c r="D38" s="46">
        <v>215000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215000</v>
      </c>
      <c r="O38" s="47">
        <f t="shared" si="10"/>
        <v>0.64394393195159938</v>
      </c>
      <c r="P38" s="9"/>
    </row>
    <row r="39" spans="1:16">
      <c r="A39" s="13"/>
      <c r="B39" s="45">
        <v>554</v>
      </c>
      <c r="C39" s="21" t="s">
        <v>52</v>
      </c>
      <c r="D39" s="46">
        <v>149000</v>
      </c>
      <c r="E39" s="46">
        <v>5548000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5697000</v>
      </c>
      <c r="O39" s="47">
        <f t="shared" si="10"/>
        <v>17.063016652689591</v>
      </c>
      <c r="P39" s="9"/>
    </row>
    <row r="40" spans="1:16">
      <c r="A40" s="13"/>
      <c r="B40" s="45">
        <v>559</v>
      </c>
      <c r="C40" s="21" t="s">
        <v>53</v>
      </c>
      <c r="D40" s="46">
        <v>0</v>
      </c>
      <c r="E40" s="46">
        <v>109000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109000</v>
      </c>
      <c r="O40" s="47">
        <f t="shared" si="10"/>
        <v>0.32646459805918293</v>
      </c>
      <c r="P40" s="9"/>
    </row>
    <row r="41" spans="1:16" ht="15.75">
      <c r="A41" s="28" t="s">
        <v>54</v>
      </c>
      <c r="B41" s="29"/>
      <c r="C41" s="30"/>
      <c r="D41" s="31">
        <f>SUM(D42:D47)</f>
        <v>14460000</v>
      </c>
      <c r="E41" s="31">
        <f t="shared" ref="E41:M41" si="11">SUM(E42:E47)</f>
        <v>18779000</v>
      </c>
      <c r="F41" s="31">
        <f t="shared" si="11"/>
        <v>0</v>
      </c>
      <c r="G41" s="31">
        <f t="shared" si="11"/>
        <v>0</v>
      </c>
      <c r="H41" s="31">
        <f t="shared" si="11"/>
        <v>0</v>
      </c>
      <c r="I41" s="31">
        <f t="shared" si="11"/>
        <v>0</v>
      </c>
      <c r="J41" s="31">
        <f t="shared" si="11"/>
        <v>0</v>
      </c>
      <c r="K41" s="31">
        <f t="shared" si="11"/>
        <v>0</v>
      </c>
      <c r="L41" s="31">
        <f t="shared" si="11"/>
        <v>0</v>
      </c>
      <c r="M41" s="31">
        <f t="shared" si="11"/>
        <v>0</v>
      </c>
      <c r="N41" s="31">
        <f t="shared" si="8"/>
        <v>33239000</v>
      </c>
      <c r="O41" s="43">
        <f t="shared" si="10"/>
        <v>99.553731879717262</v>
      </c>
      <c r="P41" s="10"/>
    </row>
    <row r="42" spans="1:16">
      <c r="A42" s="12"/>
      <c r="B42" s="44">
        <v>561</v>
      </c>
      <c r="C42" s="20" t="s">
        <v>55</v>
      </c>
      <c r="D42" s="46">
        <v>0</v>
      </c>
      <c r="E42" s="46">
        <v>1121000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1121000</v>
      </c>
      <c r="O42" s="47">
        <f t="shared" si="10"/>
        <v>3.3574937103150835</v>
      </c>
      <c r="P42" s="9"/>
    </row>
    <row r="43" spans="1:16">
      <c r="A43" s="12"/>
      <c r="B43" s="44">
        <v>562</v>
      </c>
      <c r="C43" s="20" t="s">
        <v>56</v>
      </c>
      <c r="D43" s="46">
        <v>2114000</v>
      </c>
      <c r="E43" s="46">
        <v>7161000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3" si="12">SUM(D43:M43)</f>
        <v>9275000</v>
      </c>
      <c r="O43" s="47">
        <f t="shared" si="10"/>
        <v>27.779441715586437</v>
      </c>
      <c r="P43" s="9"/>
    </row>
    <row r="44" spans="1:16">
      <c r="A44" s="12"/>
      <c r="B44" s="44">
        <v>563</v>
      </c>
      <c r="C44" s="20" t="s">
        <v>57</v>
      </c>
      <c r="D44" s="46">
        <v>900000</v>
      </c>
      <c r="E44" s="46">
        <v>1220000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2120000</v>
      </c>
      <c r="O44" s="47">
        <f t="shared" si="10"/>
        <v>6.349586677848329</v>
      </c>
      <c r="P44" s="9"/>
    </row>
    <row r="45" spans="1:16">
      <c r="A45" s="12"/>
      <c r="B45" s="44">
        <v>564</v>
      </c>
      <c r="C45" s="20" t="s">
        <v>58</v>
      </c>
      <c r="D45" s="46">
        <v>6792000</v>
      </c>
      <c r="E45" s="46">
        <v>302000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7094000</v>
      </c>
      <c r="O45" s="47">
        <f t="shared" si="10"/>
        <v>21.247154666347189</v>
      </c>
      <c r="P45" s="9"/>
    </row>
    <row r="46" spans="1:16">
      <c r="A46" s="12"/>
      <c r="B46" s="44">
        <v>565</v>
      </c>
      <c r="C46" s="20" t="s">
        <v>59</v>
      </c>
      <c r="D46" s="46">
        <v>121000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121000</v>
      </c>
      <c r="O46" s="47">
        <f t="shared" si="10"/>
        <v>0.36240565472624897</v>
      </c>
      <c r="P46" s="9"/>
    </row>
    <row r="47" spans="1:16">
      <c r="A47" s="12"/>
      <c r="B47" s="44">
        <v>569</v>
      </c>
      <c r="C47" s="20" t="s">
        <v>60</v>
      </c>
      <c r="D47" s="46">
        <v>4533000</v>
      </c>
      <c r="E47" s="46">
        <v>8975000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13508000</v>
      </c>
      <c r="O47" s="47">
        <f t="shared" si="10"/>
        <v>40.457649454893975</v>
      </c>
      <c r="P47" s="9"/>
    </row>
    <row r="48" spans="1:16" ht="15.75">
      <c r="A48" s="28" t="s">
        <v>61</v>
      </c>
      <c r="B48" s="29"/>
      <c r="C48" s="30"/>
      <c r="D48" s="31">
        <f t="shared" ref="D48:M48" si="13">SUM(D49:D53)</f>
        <v>9511000</v>
      </c>
      <c r="E48" s="31">
        <f t="shared" si="13"/>
        <v>5873000</v>
      </c>
      <c r="F48" s="31">
        <f t="shared" si="13"/>
        <v>0</v>
      </c>
      <c r="G48" s="31">
        <f t="shared" si="13"/>
        <v>5408000</v>
      </c>
      <c r="H48" s="31">
        <f t="shared" si="13"/>
        <v>0</v>
      </c>
      <c r="I48" s="31">
        <f t="shared" si="13"/>
        <v>2366000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23158000</v>
      </c>
      <c r="O48" s="43">
        <f t="shared" si="10"/>
        <v>69.360249191326218</v>
      </c>
      <c r="P48" s="9"/>
    </row>
    <row r="49" spans="1:16">
      <c r="A49" s="12"/>
      <c r="B49" s="44">
        <v>571</v>
      </c>
      <c r="C49" s="20" t="s">
        <v>62</v>
      </c>
      <c r="D49" s="46">
        <v>0</v>
      </c>
      <c r="E49" s="46">
        <v>5725000</v>
      </c>
      <c r="F49" s="46">
        <v>0</v>
      </c>
      <c r="G49" s="46">
        <v>135000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5860000</v>
      </c>
      <c r="O49" s="47">
        <f t="shared" si="10"/>
        <v>17.551216005750568</v>
      </c>
      <c r="P49" s="9"/>
    </row>
    <row r="50" spans="1:16">
      <c r="A50" s="12"/>
      <c r="B50" s="44">
        <v>572</v>
      </c>
      <c r="C50" s="20" t="s">
        <v>63</v>
      </c>
      <c r="D50" s="46">
        <v>8561000</v>
      </c>
      <c r="E50" s="46">
        <v>95000</v>
      </c>
      <c r="F50" s="46">
        <v>0</v>
      </c>
      <c r="G50" s="46">
        <v>5271000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13927000</v>
      </c>
      <c r="O50" s="47">
        <f t="shared" si="10"/>
        <v>41.712591350185697</v>
      </c>
      <c r="P50" s="9"/>
    </row>
    <row r="51" spans="1:16">
      <c r="A51" s="12"/>
      <c r="B51" s="44">
        <v>573</v>
      </c>
      <c r="C51" s="20" t="s">
        <v>64</v>
      </c>
      <c r="D51" s="46">
        <v>877000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877000</v>
      </c>
      <c r="O51" s="47">
        <f t="shared" si="10"/>
        <v>2.6266922247514075</v>
      </c>
      <c r="P51" s="9"/>
    </row>
    <row r="52" spans="1:16">
      <c r="A52" s="12"/>
      <c r="B52" s="44">
        <v>575</v>
      </c>
      <c r="C52" s="20" t="s">
        <v>65</v>
      </c>
      <c r="D52" s="46">
        <v>0</v>
      </c>
      <c r="E52" s="46">
        <v>0</v>
      </c>
      <c r="F52" s="46">
        <v>0</v>
      </c>
      <c r="G52" s="46">
        <v>2000</v>
      </c>
      <c r="H52" s="46">
        <v>0</v>
      </c>
      <c r="I52" s="46">
        <v>2366000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2368000</v>
      </c>
      <c r="O52" s="47">
        <f t="shared" si="10"/>
        <v>7.0923685156343597</v>
      </c>
      <c r="P52" s="9"/>
    </row>
    <row r="53" spans="1:16">
      <c r="A53" s="12"/>
      <c r="B53" s="44">
        <v>579</v>
      </c>
      <c r="C53" s="20" t="s">
        <v>66</v>
      </c>
      <c r="D53" s="46">
        <v>73000</v>
      </c>
      <c r="E53" s="46">
        <v>53000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126000</v>
      </c>
      <c r="O53" s="47">
        <f t="shared" si="10"/>
        <v>0.37738109500419315</v>
      </c>
      <c r="P53" s="9"/>
    </row>
    <row r="54" spans="1:16" ht="15.75">
      <c r="A54" s="28" t="s">
        <v>87</v>
      </c>
      <c r="B54" s="29"/>
      <c r="C54" s="30"/>
      <c r="D54" s="31">
        <f t="shared" ref="D54:M54" si="14">SUM(D55:D57)</f>
        <v>11810000</v>
      </c>
      <c r="E54" s="31">
        <f t="shared" si="14"/>
        <v>29367000</v>
      </c>
      <c r="F54" s="31">
        <f t="shared" si="14"/>
        <v>87607000</v>
      </c>
      <c r="G54" s="31">
        <f t="shared" si="14"/>
        <v>8401000</v>
      </c>
      <c r="H54" s="31">
        <f t="shared" si="14"/>
        <v>0</v>
      </c>
      <c r="I54" s="31">
        <f t="shared" si="14"/>
        <v>7612000</v>
      </c>
      <c r="J54" s="31">
        <f t="shared" si="14"/>
        <v>2000</v>
      </c>
      <c r="K54" s="31">
        <f t="shared" si="14"/>
        <v>0</v>
      </c>
      <c r="L54" s="31">
        <f t="shared" si="14"/>
        <v>32036000</v>
      </c>
      <c r="M54" s="31">
        <f t="shared" si="14"/>
        <v>0</v>
      </c>
      <c r="N54" s="31">
        <f>SUM(D54:M54)</f>
        <v>176835000</v>
      </c>
      <c r="O54" s="43">
        <f t="shared" si="10"/>
        <v>529.63639631005151</v>
      </c>
      <c r="P54" s="9"/>
    </row>
    <row r="55" spans="1:16">
      <c r="A55" s="12"/>
      <c r="B55" s="44">
        <v>581</v>
      </c>
      <c r="C55" s="20" t="s">
        <v>67</v>
      </c>
      <c r="D55" s="46">
        <v>11810000</v>
      </c>
      <c r="E55" s="46">
        <v>29367000</v>
      </c>
      <c r="F55" s="46">
        <v>0</v>
      </c>
      <c r="G55" s="46">
        <v>8401000</v>
      </c>
      <c r="H55" s="46">
        <v>0</v>
      </c>
      <c r="I55" s="46">
        <v>7612000</v>
      </c>
      <c r="J55" s="46">
        <v>2000</v>
      </c>
      <c r="K55" s="46">
        <v>0</v>
      </c>
      <c r="L55" s="46">
        <v>0</v>
      </c>
      <c r="M55" s="46">
        <v>0</v>
      </c>
      <c r="N55" s="46">
        <f>SUM(D55:M55)</f>
        <v>57192000</v>
      </c>
      <c r="O55" s="47">
        <f t="shared" si="10"/>
        <v>171.29507607523661</v>
      </c>
      <c r="P55" s="9"/>
    </row>
    <row r="56" spans="1:16">
      <c r="A56" s="12"/>
      <c r="B56" s="44">
        <v>585</v>
      </c>
      <c r="C56" s="20" t="s">
        <v>92</v>
      </c>
      <c r="D56" s="46">
        <v>0</v>
      </c>
      <c r="E56" s="46">
        <v>0</v>
      </c>
      <c r="F56" s="46">
        <v>87607000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2" si="15">SUM(D56:M56)</f>
        <v>87607000</v>
      </c>
      <c r="O56" s="47">
        <f t="shared" si="10"/>
        <v>262.39067928597103</v>
      </c>
      <c r="P56" s="9"/>
    </row>
    <row r="57" spans="1:16">
      <c r="A57" s="12"/>
      <c r="B57" s="44">
        <v>590</v>
      </c>
      <c r="C57" s="20" t="s">
        <v>103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32036000</v>
      </c>
      <c r="M57" s="46">
        <v>0</v>
      </c>
      <c r="N57" s="46">
        <f t="shared" si="15"/>
        <v>32036000</v>
      </c>
      <c r="O57" s="47">
        <f t="shared" si="10"/>
        <v>95.950640948843898</v>
      </c>
      <c r="P57" s="9"/>
    </row>
    <row r="58" spans="1:16" ht="15.75">
      <c r="A58" s="28" t="s">
        <v>69</v>
      </c>
      <c r="B58" s="29"/>
      <c r="C58" s="30"/>
      <c r="D58" s="31">
        <f t="shared" ref="D58:M58" si="16">SUM(D59:D74)</f>
        <v>9709000</v>
      </c>
      <c r="E58" s="31">
        <f t="shared" si="16"/>
        <v>1547000</v>
      </c>
      <c r="F58" s="31">
        <f t="shared" si="16"/>
        <v>0</v>
      </c>
      <c r="G58" s="31">
        <f t="shared" si="16"/>
        <v>0</v>
      </c>
      <c r="H58" s="31">
        <f t="shared" si="16"/>
        <v>0</v>
      </c>
      <c r="I58" s="31">
        <f t="shared" si="16"/>
        <v>0</v>
      </c>
      <c r="J58" s="31">
        <f t="shared" si="16"/>
        <v>0</v>
      </c>
      <c r="K58" s="31">
        <f t="shared" si="16"/>
        <v>0</v>
      </c>
      <c r="L58" s="31">
        <f t="shared" si="16"/>
        <v>0</v>
      </c>
      <c r="M58" s="31">
        <f t="shared" si="16"/>
        <v>0</v>
      </c>
      <c r="N58" s="31">
        <f>SUM(D58:M58)</f>
        <v>11256000</v>
      </c>
      <c r="O58" s="43">
        <f t="shared" si="10"/>
        <v>33.712711153707922</v>
      </c>
      <c r="P58" s="9"/>
    </row>
    <row r="59" spans="1:16">
      <c r="A59" s="12"/>
      <c r="B59" s="44">
        <v>601</v>
      </c>
      <c r="C59" s="20" t="s">
        <v>70</v>
      </c>
      <c r="D59" s="46">
        <v>129000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129000</v>
      </c>
      <c r="O59" s="47">
        <f t="shared" si="10"/>
        <v>0.38636635917095963</v>
      </c>
      <c r="P59" s="9"/>
    </row>
    <row r="60" spans="1:16">
      <c r="A60" s="12"/>
      <c r="B60" s="44">
        <v>602</v>
      </c>
      <c r="C60" s="20" t="s">
        <v>71</v>
      </c>
      <c r="D60" s="46">
        <v>470000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470000</v>
      </c>
      <c r="O60" s="47">
        <f t="shared" si="10"/>
        <v>1.4076913861267522</v>
      </c>
      <c r="P60" s="9"/>
    </row>
    <row r="61" spans="1:16">
      <c r="A61" s="12"/>
      <c r="B61" s="44">
        <v>603</v>
      </c>
      <c r="C61" s="20" t="s">
        <v>72</v>
      </c>
      <c r="D61" s="46">
        <v>142000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142000</v>
      </c>
      <c r="O61" s="47">
        <f t="shared" si="10"/>
        <v>0.42530250389361446</v>
      </c>
      <c r="P61" s="9"/>
    </row>
    <row r="62" spans="1:16">
      <c r="A62" s="12"/>
      <c r="B62" s="44">
        <v>605</v>
      </c>
      <c r="C62" s="20" t="s">
        <v>73</v>
      </c>
      <c r="D62" s="46">
        <v>7000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7000</v>
      </c>
      <c r="O62" s="47">
        <f t="shared" si="10"/>
        <v>2.0965616389121842E-2</v>
      </c>
      <c r="P62" s="9"/>
    </row>
    <row r="63" spans="1:16">
      <c r="A63" s="12"/>
      <c r="B63" s="44">
        <v>622</v>
      </c>
      <c r="C63" s="20" t="s">
        <v>74</v>
      </c>
      <c r="D63" s="46">
        <v>276000</v>
      </c>
      <c r="E63" s="46">
        <v>141000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2" si="17">SUM(D63:M63)</f>
        <v>417000</v>
      </c>
      <c r="O63" s="47">
        <f t="shared" si="10"/>
        <v>1.2489517191805439</v>
      </c>
      <c r="P63" s="9"/>
    </row>
    <row r="64" spans="1:16">
      <c r="A64" s="12"/>
      <c r="B64" s="44">
        <v>623</v>
      </c>
      <c r="C64" s="20" t="s">
        <v>75</v>
      </c>
      <c r="D64" s="46">
        <v>395000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395000</v>
      </c>
      <c r="O64" s="47">
        <f t="shared" si="10"/>
        <v>1.1830597819575897</v>
      </c>
      <c r="P64" s="9"/>
    </row>
    <row r="65" spans="1:119">
      <c r="A65" s="12"/>
      <c r="B65" s="44">
        <v>629</v>
      </c>
      <c r="C65" s="20" t="s">
        <v>76</v>
      </c>
      <c r="D65" s="46">
        <v>3000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3000</v>
      </c>
      <c r="O65" s="47">
        <f t="shared" si="10"/>
        <v>8.9852641667665031E-3</v>
      </c>
      <c r="P65" s="9"/>
    </row>
    <row r="66" spans="1:119">
      <c r="A66" s="12"/>
      <c r="B66" s="44">
        <v>654</v>
      </c>
      <c r="C66" s="20" t="s">
        <v>107</v>
      </c>
      <c r="D66" s="46">
        <v>279000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279000</v>
      </c>
      <c r="O66" s="47">
        <f t="shared" si="10"/>
        <v>0.83562956750928474</v>
      </c>
      <c r="P66" s="9"/>
    </row>
    <row r="67" spans="1:119">
      <c r="A67" s="12"/>
      <c r="B67" s="44">
        <v>683</v>
      </c>
      <c r="C67" s="20" t="s">
        <v>78</v>
      </c>
      <c r="D67" s="46">
        <v>9000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9000</v>
      </c>
      <c r="O67" s="47">
        <f t="shared" si="10"/>
        <v>2.6955792500299509E-2</v>
      </c>
      <c r="P67" s="9"/>
    </row>
    <row r="68" spans="1:119">
      <c r="A68" s="12"/>
      <c r="B68" s="44">
        <v>685</v>
      </c>
      <c r="C68" s="20" t="s">
        <v>79</v>
      </c>
      <c r="D68" s="46">
        <v>62000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62000</v>
      </c>
      <c r="O68" s="47">
        <f t="shared" si="10"/>
        <v>0.18569545944650773</v>
      </c>
      <c r="P68" s="9"/>
    </row>
    <row r="69" spans="1:119">
      <c r="A69" s="12"/>
      <c r="B69" s="44">
        <v>711</v>
      </c>
      <c r="C69" s="20" t="s">
        <v>108</v>
      </c>
      <c r="D69" s="46">
        <v>4089000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4089000</v>
      </c>
      <c r="O69" s="47">
        <f t="shared" ref="O69:O75" si="18">(N69/O$77)</f>
        <v>12.246915059302744</v>
      </c>
      <c r="P69" s="9"/>
    </row>
    <row r="70" spans="1:119">
      <c r="A70" s="12"/>
      <c r="B70" s="44">
        <v>712</v>
      </c>
      <c r="C70" s="20" t="s">
        <v>109</v>
      </c>
      <c r="D70" s="46">
        <v>1186000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1186000</v>
      </c>
      <c r="O70" s="47">
        <f t="shared" si="18"/>
        <v>3.5521744339283576</v>
      </c>
      <c r="P70" s="9"/>
    </row>
    <row r="71" spans="1:119">
      <c r="A71" s="12"/>
      <c r="B71" s="44">
        <v>713</v>
      </c>
      <c r="C71" s="20" t="s">
        <v>110</v>
      </c>
      <c r="D71" s="46">
        <v>1590000</v>
      </c>
      <c r="E71" s="46">
        <v>1183000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2773000</v>
      </c>
      <c r="O71" s="47">
        <f t="shared" si="18"/>
        <v>8.3053791781478381</v>
      </c>
      <c r="P71" s="9"/>
    </row>
    <row r="72" spans="1:119">
      <c r="A72" s="12"/>
      <c r="B72" s="44">
        <v>714</v>
      </c>
      <c r="C72" s="20" t="s">
        <v>111</v>
      </c>
      <c r="D72" s="46">
        <v>0</v>
      </c>
      <c r="E72" s="46">
        <v>223000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223000</v>
      </c>
      <c r="O72" s="47">
        <f t="shared" si="18"/>
        <v>0.66790463639631004</v>
      </c>
      <c r="P72" s="9"/>
    </row>
    <row r="73" spans="1:119">
      <c r="A73" s="12"/>
      <c r="B73" s="44">
        <v>733</v>
      </c>
      <c r="C73" s="20" t="s">
        <v>85</v>
      </c>
      <c r="D73" s="46">
        <v>1023000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1023000</v>
      </c>
      <c r="O73" s="47">
        <f t="shared" si="18"/>
        <v>3.0639750808673774</v>
      </c>
      <c r="P73" s="9"/>
    </row>
    <row r="74" spans="1:119" ht="15.75" thickBot="1">
      <c r="A74" s="12"/>
      <c r="B74" s="44">
        <v>752</v>
      </c>
      <c r="C74" s="20" t="s">
        <v>88</v>
      </c>
      <c r="D74" s="46">
        <v>49000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49000</v>
      </c>
      <c r="O74" s="47">
        <f t="shared" si="18"/>
        <v>0.14675931472385287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SUM(D5,D13,D22,D30,D35,D41,D48,D54,D58)</f>
        <v>219975000</v>
      </c>
      <c r="E75" s="15">
        <f t="shared" si="19"/>
        <v>113389000</v>
      </c>
      <c r="F75" s="15">
        <f t="shared" si="19"/>
        <v>106458000</v>
      </c>
      <c r="G75" s="15">
        <f t="shared" si="19"/>
        <v>27228000</v>
      </c>
      <c r="H75" s="15">
        <f t="shared" si="19"/>
        <v>0</v>
      </c>
      <c r="I75" s="15">
        <f t="shared" si="19"/>
        <v>166874000</v>
      </c>
      <c r="J75" s="15">
        <f t="shared" si="19"/>
        <v>62745000</v>
      </c>
      <c r="K75" s="15">
        <f t="shared" si="19"/>
        <v>0</v>
      </c>
      <c r="L75" s="15">
        <f t="shared" si="19"/>
        <v>32036000</v>
      </c>
      <c r="M75" s="15">
        <f t="shared" si="19"/>
        <v>0</v>
      </c>
      <c r="N75" s="15">
        <f>SUM(D75:M75)</f>
        <v>728705000</v>
      </c>
      <c r="O75" s="37">
        <f t="shared" si="18"/>
        <v>2182.5356415478614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112</v>
      </c>
      <c r="M77" s="118"/>
      <c r="N77" s="118"/>
      <c r="O77" s="41">
        <v>333880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96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46608000</v>
      </c>
      <c r="E5" s="26">
        <f t="shared" si="0"/>
        <v>9497000</v>
      </c>
      <c r="F5" s="26">
        <f t="shared" si="0"/>
        <v>19536000</v>
      </c>
      <c r="G5" s="26">
        <f t="shared" si="0"/>
        <v>2885000</v>
      </c>
      <c r="H5" s="26">
        <f t="shared" si="0"/>
        <v>0</v>
      </c>
      <c r="I5" s="26">
        <f t="shared" si="0"/>
        <v>0</v>
      </c>
      <c r="J5" s="26">
        <f t="shared" si="0"/>
        <v>67771000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146297000</v>
      </c>
      <c r="O5" s="32">
        <f t="shared" ref="O5:O36" si="1">(N5/O$75)</f>
        <v>442.91890451768381</v>
      </c>
      <c r="P5" s="6"/>
    </row>
    <row r="6" spans="1:133">
      <c r="A6" s="12"/>
      <c r="B6" s="44">
        <v>511</v>
      </c>
      <c r="C6" s="20" t="s">
        <v>20</v>
      </c>
      <c r="D6" s="46">
        <v>1350000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1350000</v>
      </c>
      <c r="O6" s="47">
        <f t="shared" si="1"/>
        <v>4.0871687122693778</v>
      </c>
      <c r="P6" s="9"/>
    </row>
    <row r="7" spans="1:133">
      <c r="A7" s="12"/>
      <c r="B7" s="44">
        <v>512</v>
      </c>
      <c r="C7" s="20" t="s">
        <v>21</v>
      </c>
      <c r="D7" s="46">
        <v>1491000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1491000</v>
      </c>
      <c r="O7" s="47">
        <f t="shared" si="1"/>
        <v>4.5140507777730683</v>
      </c>
      <c r="P7" s="9"/>
    </row>
    <row r="8" spans="1:133">
      <c r="A8" s="12"/>
      <c r="B8" s="44">
        <v>513</v>
      </c>
      <c r="C8" s="20" t="s">
        <v>22</v>
      </c>
      <c r="D8" s="46">
        <v>21441000</v>
      </c>
      <c r="E8" s="46">
        <v>43000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21484000</v>
      </c>
      <c r="O8" s="47">
        <f t="shared" si="1"/>
        <v>65.043505640292821</v>
      </c>
      <c r="P8" s="9"/>
    </row>
    <row r="9" spans="1:133">
      <c r="A9" s="12"/>
      <c r="B9" s="44">
        <v>514</v>
      </c>
      <c r="C9" s="20" t="s">
        <v>23</v>
      </c>
      <c r="D9" s="46">
        <v>2157000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2157000</v>
      </c>
      <c r="O9" s="47">
        <f t="shared" si="1"/>
        <v>6.5303873424926282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2424000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2424000</v>
      </c>
      <c r="O10" s="47">
        <f t="shared" si="1"/>
        <v>7.3387384878081274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28000</v>
      </c>
      <c r="F11" s="46">
        <v>19536000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19564000</v>
      </c>
      <c r="O11" s="47">
        <f t="shared" si="1"/>
        <v>59.230643471731931</v>
      </c>
      <c r="P11" s="9"/>
    </row>
    <row r="12" spans="1:133">
      <c r="A12" s="12"/>
      <c r="B12" s="44">
        <v>519</v>
      </c>
      <c r="C12" s="20" t="s">
        <v>26</v>
      </c>
      <c r="D12" s="46">
        <v>20169000</v>
      </c>
      <c r="E12" s="46">
        <v>7002000</v>
      </c>
      <c r="F12" s="46">
        <v>0</v>
      </c>
      <c r="G12" s="46">
        <v>2885000</v>
      </c>
      <c r="H12" s="46">
        <v>0</v>
      </c>
      <c r="I12" s="46">
        <v>0</v>
      </c>
      <c r="J12" s="46">
        <v>67771000</v>
      </c>
      <c r="K12" s="46">
        <v>0</v>
      </c>
      <c r="L12" s="46">
        <v>0</v>
      </c>
      <c r="M12" s="46">
        <v>0</v>
      </c>
      <c r="N12" s="46">
        <f t="shared" si="2"/>
        <v>97827000</v>
      </c>
      <c r="O12" s="47">
        <f t="shared" si="1"/>
        <v>296.17441008531586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121249000</v>
      </c>
      <c r="E13" s="31">
        <f t="shared" si="3"/>
        <v>11476000</v>
      </c>
      <c r="F13" s="31">
        <f t="shared" si="3"/>
        <v>0</v>
      </c>
      <c r="G13" s="31">
        <f t="shared" si="3"/>
        <v>3876000</v>
      </c>
      <c r="H13" s="31">
        <f t="shared" si="3"/>
        <v>0</v>
      </c>
      <c r="I13" s="31">
        <f t="shared" si="3"/>
        <v>34000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136635000</v>
      </c>
      <c r="O13" s="43">
        <f t="shared" si="1"/>
        <v>413.66688666735291</v>
      </c>
      <c r="P13" s="10"/>
    </row>
    <row r="14" spans="1:133">
      <c r="A14" s="12"/>
      <c r="B14" s="44">
        <v>521</v>
      </c>
      <c r="C14" s="20" t="s">
        <v>28</v>
      </c>
      <c r="D14" s="46">
        <v>76941000</v>
      </c>
      <c r="E14" s="46">
        <v>952000</v>
      </c>
      <c r="F14" s="46">
        <v>0</v>
      </c>
      <c r="G14" s="46">
        <v>1149000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79042000</v>
      </c>
      <c r="O14" s="47">
        <f t="shared" si="1"/>
        <v>239.30221433718233</v>
      </c>
      <c r="P14" s="9"/>
    </row>
    <row r="15" spans="1:133">
      <c r="A15" s="12"/>
      <c r="B15" s="44">
        <v>523</v>
      </c>
      <c r="C15" s="20" t="s">
        <v>29</v>
      </c>
      <c r="D15" s="46">
        <v>26172000</v>
      </c>
      <c r="E15" s="46">
        <v>1876000</v>
      </c>
      <c r="F15" s="46">
        <v>0</v>
      </c>
      <c r="G15" s="46">
        <v>55000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28103000</v>
      </c>
      <c r="O15" s="47">
        <f t="shared" si="1"/>
        <v>85.082742459930614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5820000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5820000</v>
      </c>
      <c r="O16" s="47">
        <f t="shared" si="1"/>
        <v>17.620238448450205</v>
      </c>
      <c r="P16" s="9"/>
    </row>
    <row r="17" spans="1:16">
      <c r="A17" s="12"/>
      <c r="B17" s="44">
        <v>525</v>
      </c>
      <c r="C17" s="20" t="s">
        <v>31</v>
      </c>
      <c r="D17" s="46">
        <v>2020000</v>
      </c>
      <c r="E17" s="46">
        <v>2182000</v>
      </c>
      <c r="F17" s="46">
        <v>0</v>
      </c>
      <c r="G17" s="46">
        <v>2664000</v>
      </c>
      <c r="H17" s="46">
        <v>0</v>
      </c>
      <c r="I17" s="46">
        <v>34000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6900000</v>
      </c>
      <c r="O17" s="47">
        <f t="shared" si="1"/>
        <v>20.889973418265708</v>
      </c>
      <c r="P17" s="9"/>
    </row>
    <row r="18" spans="1:16">
      <c r="A18" s="12"/>
      <c r="B18" s="44">
        <v>526</v>
      </c>
      <c r="C18" s="20" t="s">
        <v>32</v>
      </c>
      <c r="D18" s="46">
        <v>14502000</v>
      </c>
      <c r="E18" s="46">
        <v>50000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14552000</v>
      </c>
      <c r="O18" s="47">
        <f t="shared" si="1"/>
        <v>44.056651185884434</v>
      </c>
      <c r="P18" s="9"/>
    </row>
    <row r="19" spans="1:16">
      <c r="A19" s="12"/>
      <c r="B19" s="44">
        <v>527</v>
      </c>
      <c r="C19" s="20" t="s">
        <v>33</v>
      </c>
      <c r="D19" s="46">
        <v>1300000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1300000</v>
      </c>
      <c r="O19" s="47">
        <f t="shared" si="1"/>
        <v>3.9357920932964379</v>
      </c>
      <c r="P19" s="9"/>
    </row>
    <row r="20" spans="1:16">
      <c r="A20" s="12"/>
      <c r="B20" s="44">
        <v>529</v>
      </c>
      <c r="C20" s="20" t="s">
        <v>34</v>
      </c>
      <c r="D20" s="46">
        <v>314000</v>
      </c>
      <c r="E20" s="46">
        <v>596000</v>
      </c>
      <c r="F20" s="46">
        <v>0</v>
      </c>
      <c r="G20" s="46">
        <v>8000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918000</v>
      </c>
      <c r="O20" s="47">
        <f t="shared" si="1"/>
        <v>2.779274724343177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SUM(D22:D28)</f>
        <v>2453000</v>
      </c>
      <c r="E21" s="31">
        <f t="shared" si="5"/>
        <v>2171000</v>
      </c>
      <c r="F21" s="31">
        <f t="shared" si="5"/>
        <v>0</v>
      </c>
      <c r="G21" s="31">
        <f t="shared" si="5"/>
        <v>4036000</v>
      </c>
      <c r="H21" s="31">
        <f t="shared" si="5"/>
        <v>0</v>
      </c>
      <c r="I21" s="31">
        <f t="shared" si="5"/>
        <v>129191000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137851000</v>
      </c>
      <c r="O21" s="43">
        <f t="shared" si="1"/>
        <v>417.34836604077481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16568000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16568000</v>
      </c>
      <c r="O22" s="47">
        <f t="shared" si="1"/>
        <v>50.160156462873367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46000</v>
      </c>
      <c r="F23" s="46">
        <v>0</v>
      </c>
      <c r="G23" s="46">
        <v>0</v>
      </c>
      <c r="H23" s="46">
        <v>0</v>
      </c>
      <c r="I23" s="46">
        <v>31528000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31574000</v>
      </c>
      <c r="O23" s="47">
        <f t="shared" si="1"/>
        <v>95.591307349032093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25326000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25326000</v>
      </c>
      <c r="O24" s="47">
        <f t="shared" si="1"/>
        <v>76.675285042173527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51655000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51655000</v>
      </c>
      <c r="O25" s="47">
        <f t="shared" si="1"/>
        <v>156.38718506094423</v>
      </c>
      <c r="P25" s="9"/>
    </row>
    <row r="26" spans="1:16">
      <c r="A26" s="12"/>
      <c r="B26" s="44">
        <v>537</v>
      </c>
      <c r="C26" s="20" t="s">
        <v>40</v>
      </c>
      <c r="D26" s="46">
        <v>2400000</v>
      </c>
      <c r="E26" s="46">
        <v>986000</v>
      </c>
      <c r="F26" s="46">
        <v>0</v>
      </c>
      <c r="G26" s="46">
        <v>155000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3541000</v>
      </c>
      <c r="O26" s="47">
        <f t="shared" si="1"/>
        <v>10.720492155663605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3710000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3710000</v>
      </c>
      <c r="O27" s="47">
        <f t="shared" si="1"/>
        <v>11.232145127792142</v>
      </c>
      <c r="P27" s="9"/>
    </row>
    <row r="28" spans="1:16">
      <c r="A28" s="12"/>
      <c r="B28" s="44">
        <v>539</v>
      </c>
      <c r="C28" s="20" t="s">
        <v>42</v>
      </c>
      <c r="D28" s="46">
        <v>53000</v>
      </c>
      <c r="E28" s="46">
        <v>1139000</v>
      </c>
      <c r="F28" s="46">
        <v>0</v>
      </c>
      <c r="G28" s="46">
        <v>3881000</v>
      </c>
      <c r="H28" s="46">
        <v>0</v>
      </c>
      <c r="I28" s="46">
        <v>404000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5477000</v>
      </c>
      <c r="O28" s="47">
        <f t="shared" si="1"/>
        <v>16.581794842295839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SUM(D30:D33)</f>
        <v>0</v>
      </c>
      <c r="E29" s="31">
        <f t="shared" si="7"/>
        <v>24917000</v>
      </c>
      <c r="F29" s="31">
        <f t="shared" si="7"/>
        <v>0</v>
      </c>
      <c r="G29" s="31">
        <f t="shared" si="7"/>
        <v>7379000</v>
      </c>
      <c r="H29" s="31">
        <f t="shared" si="7"/>
        <v>0</v>
      </c>
      <c r="I29" s="31">
        <f t="shared" si="7"/>
        <v>25775000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41" si="8">SUM(D29:M29)</f>
        <v>58071000</v>
      </c>
      <c r="O29" s="43">
        <f t="shared" si="1"/>
        <v>175.81183280755187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24033000</v>
      </c>
      <c r="F30" s="46">
        <v>0</v>
      </c>
      <c r="G30" s="46">
        <v>7379000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31412000</v>
      </c>
      <c r="O30" s="47">
        <f t="shared" si="1"/>
        <v>95.100847103559772</v>
      </c>
      <c r="P30" s="9"/>
    </row>
    <row r="31" spans="1:16">
      <c r="A31" s="12"/>
      <c r="B31" s="44">
        <v>543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15093000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15093000</v>
      </c>
      <c r="O31" s="47">
        <f t="shared" si="1"/>
        <v>45.69454620317164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55000</v>
      </c>
      <c r="F32" s="46">
        <v>0</v>
      </c>
      <c r="G32" s="46">
        <v>0</v>
      </c>
      <c r="H32" s="46">
        <v>0</v>
      </c>
      <c r="I32" s="46">
        <v>10668000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10723000</v>
      </c>
      <c r="O32" s="47">
        <f t="shared" si="1"/>
        <v>32.464229704936692</v>
      </c>
      <c r="P32" s="9"/>
    </row>
    <row r="33" spans="1:16">
      <c r="A33" s="12"/>
      <c r="B33" s="44">
        <v>549</v>
      </c>
      <c r="C33" s="20" t="s">
        <v>47</v>
      </c>
      <c r="D33" s="46">
        <v>0</v>
      </c>
      <c r="E33" s="46">
        <v>829000</v>
      </c>
      <c r="F33" s="46">
        <v>0</v>
      </c>
      <c r="G33" s="46">
        <v>0</v>
      </c>
      <c r="H33" s="46">
        <v>0</v>
      </c>
      <c r="I33" s="46">
        <v>14000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843000</v>
      </c>
      <c r="O33" s="47">
        <f t="shared" si="1"/>
        <v>2.5522097958837668</v>
      </c>
      <c r="P33" s="9"/>
    </row>
    <row r="34" spans="1:16" ht="15.75">
      <c r="A34" s="28" t="s">
        <v>48</v>
      </c>
      <c r="B34" s="29"/>
      <c r="C34" s="30"/>
      <c r="D34" s="31">
        <f>SUM(D35:D39)</f>
        <v>4447000</v>
      </c>
      <c r="E34" s="31">
        <f t="shared" ref="E34:M34" si="9">SUM(E35:E39)</f>
        <v>8940000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13387000</v>
      </c>
      <c r="O34" s="43">
        <f t="shared" si="1"/>
        <v>40.529575963814935</v>
      </c>
      <c r="P34" s="10"/>
    </row>
    <row r="35" spans="1:16">
      <c r="A35" s="13"/>
      <c r="B35" s="45">
        <v>551</v>
      </c>
      <c r="C35" s="21" t="s">
        <v>49</v>
      </c>
      <c r="D35" s="46">
        <v>23000</v>
      </c>
      <c r="E35" s="46">
        <v>350000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373000</v>
      </c>
      <c r="O35" s="47">
        <f t="shared" si="1"/>
        <v>1.1292695775381318</v>
      </c>
      <c r="P35" s="9"/>
    </row>
    <row r="36" spans="1:16">
      <c r="A36" s="13"/>
      <c r="B36" s="45">
        <v>552</v>
      </c>
      <c r="C36" s="21" t="s">
        <v>50</v>
      </c>
      <c r="D36" s="46">
        <v>3966000</v>
      </c>
      <c r="E36" s="46">
        <v>5175000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9141000</v>
      </c>
      <c r="O36" s="47">
        <f t="shared" si="1"/>
        <v>27.674673480632876</v>
      </c>
      <c r="P36" s="9"/>
    </row>
    <row r="37" spans="1:16">
      <c r="A37" s="13"/>
      <c r="B37" s="45">
        <v>553</v>
      </c>
      <c r="C37" s="21" t="s">
        <v>51</v>
      </c>
      <c r="D37" s="46">
        <v>232000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232000</v>
      </c>
      <c r="O37" s="47">
        <f t="shared" ref="O37:O68" si="10">(N37/O$75)</f>
        <v>0.70238751203444116</v>
      </c>
      <c r="P37" s="9"/>
    </row>
    <row r="38" spans="1:16">
      <c r="A38" s="13"/>
      <c r="B38" s="45">
        <v>554</v>
      </c>
      <c r="C38" s="21" t="s">
        <v>52</v>
      </c>
      <c r="D38" s="46">
        <v>226000</v>
      </c>
      <c r="E38" s="46">
        <v>3237000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3463000</v>
      </c>
      <c r="O38" s="47">
        <f t="shared" si="10"/>
        <v>10.484344630065818</v>
      </c>
      <c r="P38" s="9"/>
    </row>
    <row r="39" spans="1:16">
      <c r="A39" s="13"/>
      <c r="B39" s="45">
        <v>559</v>
      </c>
      <c r="C39" s="21" t="s">
        <v>53</v>
      </c>
      <c r="D39" s="46">
        <v>0</v>
      </c>
      <c r="E39" s="46">
        <v>178000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178000</v>
      </c>
      <c r="O39" s="47">
        <f t="shared" si="10"/>
        <v>0.53890076354366612</v>
      </c>
      <c r="P39" s="9"/>
    </row>
    <row r="40" spans="1:16" ht="15.75">
      <c r="A40" s="28" t="s">
        <v>54</v>
      </c>
      <c r="B40" s="29"/>
      <c r="C40" s="30"/>
      <c r="D40" s="31">
        <f>SUM(D41:D46)</f>
        <v>15225000</v>
      </c>
      <c r="E40" s="31">
        <f t="shared" ref="E40:M40" si="11">SUM(E41:E46)</f>
        <v>18052000</v>
      </c>
      <c r="F40" s="31">
        <f t="shared" si="11"/>
        <v>0</v>
      </c>
      <c r="G40" s="31">
        <f t="shared" si="11"/>
        <v>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33277000</v>
      </c>
      <c r="O40" s="43">
        <f t="shared" si="10"/>
        <v>100.74719499125042</v>
      </c>
      <c r="P40" s="10"/>
    </row>
    <row r="41" spans="1:16">
      <c r="A41" s="12"/>
      <c r="B41" s="44">
        <v>561</v>
      </c>
      <c r="C41" s="20" t="s">
        <v>55</v>
      </c>
      <c r="D41" s="46">
        <v>0</v>
      </c>
      <c r="E41" s="46">
        <v>1036000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1036000</v>
      </c>
      <c r="O41" s="47">
        <f t="shared" si="10"/>
        <v>3.136523545119315</v>
      </c>
      <c r="P41" s="9"/>
    </row>
    <row r="42" spans="1:16">
      <c r="A42" s="12"/>
      <c r="B42" s="44">
        <v>562</v>
      </c>
      <c r="C42" s="20" t="s">
        <v>56</v>
      </c>
      <c r="D42" s="46">
        <v>1896000</v>
      </c>
      <c r="E42" s="46">
        <v>7847000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2">SUM(D42:M42)</f>
        <v>9743000</v>
      </c>
      <c r="O42" s="47">
        <f t="shared" si="10"/>
        <v>29.497247973067072</v>
      </c>
      <c r="P42" s="9"/>
    </row>
    <row r="43" spans="1:16">
      <c r="A43" s="12"/>
      <c r="B43" s="44">
        <v>563</v>
      </c>
      <c r="C43" s="20" t="s">
        <v>57</v>
      </c>
      <c r="D43" s="46">
        <v>903000</v>
      </c>
      <c r="E43" s="46">
        <v>675000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1578000</v>
      </c>
      <c r="O43" s="47">
        <f t="shared" si="10"/>
        <v>4.7774460947859838</v>
      </c>
      <c r="P43" s="9"/>
    </row>
    <row r="44" spans="1:16">
      <c r="A44" s="12"/>
      <c r="B44" s="44">
        <v>564</v>
      </c>
      <c r="C44" s="20" t="s">
        <v>58</v>
      </c>
      <c r="D44" s="46">
        <v>7588000</v>
      </c>
      <c r="E44" s="46">
        <v>269000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7857000</v>
      </c>
      <c r="O44" s="47">
        <f t="shared" si="10"/>
        <v>23.787321905407779</v>
      </c>
      <c r="P44" s="9"/>
    </row>
    <row r="45" spans="1:16">
      <c r="A45" s="12"/>
      <c r="B45" s="44">
        <v>565</v>
      </c>
      <c r="C45" s="20" t="s">
        <v>59</v>
      </c>
      <c r="D45" s="46">
        <v>120000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120000</v>
      </c>
      <c r="O45" s="47">
        <f t="shared" si="10"/>
        <v>0.36330388553505577</v>
      </c>
      <c r="P45" s="9"/>
    </row>
    <row r="46" spans="1:16">
      <c r="A46" s="12"/>
      <c r="B46" s="44">
        <v>569</v>
      </c>
      <c r="C46" s="20" t="s">
        <v>60</v>
      </c>
      <c r="D46" s="46">
        <v>4718000</v>
      </c>
      <c r="E46" s="46">
        <v>8225000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12943000</v>
      </c>
      <c r="O46" s="47">
        <f t="shared" si="10"/>
        <v>39.185351587335226</v>
      </c>
      <c r="P46" s="9"/>
    </row>
    <row r="47" spans="1:16" ht="15.75">
      <c r="A47" s="28" t="s">
        <v>61</v>
      </c>
      <c r="B47" s="29"/>
      <c r="C47" s="30"/>
      <c r="D47" s="31">
        <f t="shared" ref="D47:M47" si="13">SUM(D48:D52)</f>
        <v>9086000</v>
      </c>
      <c r="E47" s="31">
        <f t="shared" si="13"/>
        <v>6189000</v>
      </c>
      <c r="F47" s="31">
        <f t="shared" si="13"/>
        <v>0</v>
      </c>
      <c r="G47" s="31">
        <f t="shared" si="13"/>
        <v>3832000</v>
      </c>
      <c r="H47" s="31">
        <f t="shared" si="13"/>
        <v>0</v>
      </c>
      <c r="I47" s="31">
        <f t="shared" si="13"/>
        <v>5119000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24226000</v>
      </c>
      <c r="O47" s="43">
        <f t="shared" si="10"/>
        <v>73.344999424768844</v>
      </c>
      <c r="P47" s="9"/>
    </row>
    <row r="48" spans="1:16">
      <c r="A48" s="12"/>
      <c r="B48" s="44">
        <v>571</v>
      </c>
      <c r="C48" s="20" t="s">
        <v>62</v>
      </c>
      <c r="D48" s="46">
        <v>0</v>
      </c>
      <c r="E48" s="46">
        <v>6046000</v>
      </c>
      <c r="F48" s="46">
        <v>0</v>
      </c>
      <c r="G48" s="46">
        <v>614000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6660000</v>
      </c>
      <c r="O48" s="47">
        <f t="shared" si="10"/>
        <v>20.163365647195597</v>
      </c>
      <c r="P48" s="9"/>
    </row>
    <row r="49" spans="1:16">
      <c r="A49" s="12"/>
      <c r="B49" s="44">
        <v>572</v>
      </c>
      <c r="C49" s="20" t="s">
        <v>63</v>
      </c>
      <c r="D49" s="46">
        <v>8180000</v>
      </c>
      <c r="E49" s="46">
        <v>141000</v>
      </c>
      <c r="F49" s="46">
        <v>0</v>
      </c>
      <c r="G49" s="46">
        <v>3217000</v>
      </c>
      <c r="H49" s="46">
        <v>0</v>
      </c>
      <c r="I49" s="46">
        <v>345000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11883000</v>
      </c>
      <c r="O49" s="47">
        <f t="shared" si="10"/>
        <v>35.976167265108899</v>
      </c>
      <c r="P49" s="9"/>
    </row>
    <row r="50" spans="1:16">
      <c r="A50" s="12"/>
      <c r="B50" s="44">
        <v>573</v>
      </c>
      <c r="C50" s="20" t="s">
        <v>64</v>
      </c>
      <c r="D50" s="46">
        <v>888000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888000</v>
      </c>
      <c r="O50" s="47">
        <f t="shared" si="10"/>
        <v>2.6884487529594128</v>
      </c>
      <c r="P50" s="9"/>
    </row>
    <row r="51" spans="1:16">
      <c r="A51" s="12"/>
      <c r="B51" s="44">
        <v>575</v>
      </c>
      <c r="C51" s="20" t="s">
        <v>65</v>
      </c>
      <c r="D51" s="46">
        <v>0</v>
      </c>
      <c r="E51" s="46">
        <v>0</v>
      </c>
      <c r="F51" s="46">
        <v>0</v>
      </c>
      <c r="G51" s="46">
        <v>1000</v>
      </c>
      <c r="H51" s="46">
        <v>0</v>
      </c>
      <c r="I51" s="46">
        <v>4774000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4775000</v>
      </c>
      <c r="O51" s="47">
        <f t="shared" si="10"/>
        <v>14.456467111915762</v>
      </c>
      <c r="P51" s="9"/>
    </row>
    <row r="52" spans="1:16">
      <c r="A52" s="12"/>
      <c r="B52" s="44">
        <v>579</v>
      </c>
      <c r="C52" s="20" t="s">
        <v>66</v>
      </c>
      <c r="D52" s="46">
        <v>18000</v>
      </c>
      <c r="E52" s="46">
        <v>2000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20000</v>
      </c>
      <c r="O52" s="47">
        <f t="shared" si="10"/>
        <v>6.0550647589175964E-2</v>
      </c>
      <c r="P52" s="9"/>
    </row>
    <row r="53" spans="1:16" ht="15.75">
      <c r="A53" s="28" t="s">
        <v>87</v>
      </c>
      <c r="B53" s="29"/>
      <c r="C53" s="30"/>
      <c r="D53" s="31">
        <f t="shared" ref="D53:M53" si="14">SUM(D54:D55)</f>
        <v>16119000</v>
      </c>
      <c r="E53" s="31">
        <f t="shared" si="14"/>
        <v>44329000</v>
      </c>
      <c r="F53" s="31">
        <f t="shared" si="14"/>
        <v>0</v>
      </c>
      <c r="G53" s="31">
        <f t="shared" si="14"/>
        <v>4535000</v>
      </c>
      <c r="H53" s="31">
        <f t="shared" si="14"/>
        <v>0</v>
      </c>
      <c r="I53" s="31">
        <f t="shared" si="14"/>
        <v>7720000</v>
      </c>
      <c r="J53" s="31">
        <f t="shared" si="14"/>
        <v>0</v>
      </c>
      <c r="K53" s="31">
        <f t="shared" si="14"/>
        <v>0</v>
      </c>
      <c r="L53" s="31">
        <f t="shared" si="14"/>
        <v>31225000</v>
      </c>
      <c r="M53" s="31">
        <f t="shared" si="14"/>
        <v>0</v>
      </c>
      <c r="N53" s="31">
        <f>SUM(D53:M53)</f>
        <v>103928000</v>
      </c>
      <c r="O53" s="43">
        <f t="shared" si="10"/>
        <v>314.64538513239398</v>
      </c>
      <c r="P53" s="9"/>
    </row>
    <row r="54" spans="1:16">
      <c r="A54" s="12"/>
      <c r="B54" s="44">
        <v>581</v>
      </c>
      <c r="C54" s="20" t="s">
        <v>67</v>
      </c>
      <c r="D54" s="46">
        <v>16119000</v>
      </c>
      <c r="E54" s="46">
        <v>44329000</v>
      </c>
      <c r="F54" s="46">
        <v>0</v>
      </c>
      <c r="G54" s="46">
        <v>4535000</v>
      </c>
      <c r="H54" s="46">
        <v>0</v>
      </c>
      <c r="I54" s="46">
        <v>7720000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72703000</v>
      </c>
      <c r="O54" s="47">
        <f t="shared" si="10"/>
        <v>220.11068658379301</v>
      </c>
      <c r="P54" s="9"/>
    </row>
    <row r="55" spans="1:16">
      <c r="A55" s="12"/>
      <c r="B55" s="44">
        <v>590</v>
      </c>
      <c r="C55" s="20" t="s">
        <v>103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31225000</v>
      </c>
      <c r="M55" s="46">
        <v>0</v>
      </c>
      <c r="N55" s="46">
        <f t="shared" ref="N55:N60" si="15">SUM(D55:M55)</f>
        <v>31225000</v>
      </c>
      <c r="O55" s="47">
        <f t="shared" si="10"/>
        <v>94.534698548600971</v>
      </c>
      <c r="P55" s="9"/>
    </row>
    <row r="56" spans="1:16" ht="15.75">
      <c r="A56" s="28" t="s">
        <v>69</v>
      </c>
      <c r="B56" s="29"/>
      <c r="C56" s="30"/>
      <c r="D56" s="31">
        <f t="shared" ref="D56:M56" si="16">SUM(D57:D72)</f>
        <v>9500000</v>
      </c>
      <c r="E56" s="31">
        <f t="shared" si="16"/>
        <v>1510000</v>
      </c>
      <c r="F56" s="31">
        <f t="shared" si="16"/>
        <v>0</v>
      </c>
      <c r="G56" s="31">
        <f t="shared" si="16"/>
        <v>0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0</v>
      </c>
      <c r="N56" s="31">
        <f>SUM(D56:M56)</f>
        <v>11010000</v>
      </c>
      <c r="O56" s="43">
        <f t="shared" si="10"/>
        <v>33.333131497841372</v>
      </c>
      <c r="P56" s="9"/>
    </row>
    <row r="57" spans="1:16">
      <c r="A57" s="12"/>
      <c r="B57" s="44">
        <v>601</v>
      </c>
      <c r="C57" s="20" t="s">
        <v>70</v>
      </c>
      <c r="D57" s="46">
        <v>130000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130000</v>
      </c>
      <c r="O57" s="47">
        <f t="shared" si="10"/>
        <v>0.3935792093296438</v>
      </c>
      <c r="P57" s="9"/>
    </row>
    <row r="58" spans="1:16">
      <c r="A58" s="12"/>
      <c r="B58" s="44">
        <v>602</v>
      </c>
      <c r="C58" s="20" t="s">
        <v>71</v>
      </c>
      <c r="D58" s="46">
        <v>500000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500000</v>
      </c>
      <c r="O58" s="47">
        <f t="shared" si="10"/>
        <v>1.5137661897293992</v>
      </c>
      <c r="P58" s="9"/>
    </row>
    <row r="59" spans="1:16">
      <c r="A59" s="12"/>
      <c r="B59" s="44">
        <v>603</v>
      </c>
      <c r="C59" s="20" t="s">
        <v>72</v>
      </c>
      <c r="D59" s="46">
        <v>138000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138000</v>
      </c>
      <c r="O59" s="47">
        <f t="shared" si="10"/>
        <v>0.41779946836531417</v>
      </c>
      <c r="P59" s="9"/>
    </row>
    <row r="60" spans="1:16">
      <c r="A60" s="12"/>
      <c r="B60" s="44">
        <v>605</v>
      </c>
      <c r="C60" s="20" t="s">
        <v>73</v>
      </c>
      <c r="D60" s="46">
        <v>12000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12000</v>
      </c>
      <c r="O60" s="47">
        <f t="shared" si="10"/>
        <v>3.633038855350558E-2</v>
      </c>
      <c r="P60" s="9"/>
    </row>
    <row r="61" spans="1:16">
      <c r="A61" s="12"/>
      <c r="B61" s="44">
        <v>622</v>
      </c>
      <c r="C61" s="20" t="s">
        <v>74</v>
      </c>
      <c r="D61" s="46">
        <v>160000</v>
      </c>
      <c r="E61" s="46">
        <v>129000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70" si="17">SUM(D61:M61)</f>
        <v>289000</v>
      </c>
      <c r="O61" s="47">
        <f t="shared" si="10"/>
        <v>0.87495685766359266</v>
      </c>
      <c r="P61" s="9"/>
    </row>
    <row r="62" spans="1:16">
      <c r="A62" s="12"/>
      <c r="B62" s="44">
        <v>623</v>
      </c>
      <c r="C62" s="20" t="s">
        <v>75</v>
      </c>
      <c r="D62" s="46">
        <v>432000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432000</v>
      </c>
      <c r="O62" s="47">
        <f t="shared" si="10"/>
        <v>1.3078939879262008</v>
      </c>
      <c r="P62" s="9"/>
    </row>
    <row r="63" spans="1:16">
      <c r="A63" s="12"/>
      <c r="B63" s="44">
        <v>629</v>
      </c>
      <c r="C63" s="20" t="s">
        <v>76</v>
      </c>
      <c r="D63" s="46">
        <v>3000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3000</v>
      </c>
      <c r="O63" s="47">
        <f t="shared" si="10"/>
        <v>9.082597138376395E-3</v>
      </c>
      <c r="P63" s="9"/>
    </row>
    <row r="64" spans="1:16">
      <c r="A64" s="12"/>
      <c r="B64" s="44">
        <v>654</v>
      </c>
      <c r="C64" s="20" t="s">
        <v>77</v>
      </c>
      <c r="D64" s="46">
        <v>283000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283000</v>
      </c>
      <c r="O64" s="47">
        <f t="shared" si="10"/>
        <v>0.85679166338683987</v>
      </c>
      <c r="P64" s="9"/>
    </row>
    <row r="65" spans="1:119">
      <c r="A65" s="12"/>
      <c r="B65" s="44">
        <v>683</v>
      </c>
      <c r="C65" s="20" t="s">
        <v>78</v>
      </c>
      <c r="D65" s="46">
        <v>9000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9000</v>
      </c>
      <c r="O65" s="47">
        <f t="shared" si="10"/>
        <v>2.7247791415129185E-2</v>
      </c>
      <c r="P65" s="9"/>
    </row>
    <row r="66" spans="1:119">
      <c r="A66" s="12"/>
      <c r="B66" s="44">
        <v>685</v>
      </c>
      <c r="C66" s="20" t="s">
        <v>79</v>
      </c>
      <c r="D66" s="46">
        <v>56000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56000</v>
      </c>
      <c r="O66" s="47">
        <f t="shared" si="10"/>
        <v>0.1695418132496927</v>
      </c>
      <c r="P66" s="9"/>
    </row>
    <row r="67" spans="1:119">
      <c r="A67" s="12"/>
      <c r="B67" s="44">
        <v>711</v>
      </c>
      <c r="C67" s="20" t="s">
        <v>80</v>
      </c>
      <c r="D67" s="46">
        <v>4029000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4029000</v>
      </c>
      <c r="O67" s="47">
        <f t="shared" si="10"/>
        <v>12.197927956839498</v>
      </c>
      <c r="P67" s="9"/>
    </row>
    <row r="68" spans="1:119">
      <c r="A68" s="12"/>
      <c r="B68" s="44">
        <v>712</v>
      </c>
      <c r="C68" s="20" t="s">
        <v>81</v>
      </c>
      <c r="D68" s="46">
        <v>1124000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1124000</v>
      </c>
      <c r="O68" s="47">
        <f t="shared" si="10"/>
        <v>3.4029463945116891</v>
      </c>
      <c r="P68" s="9"/>
    </row>
    <row r="69" spans="1:119">
      <c r="A69" s="12"/>
      <c r="B69" s="44">
        <v>713</v>
      </c>
      <c r="C69" s="20" t="s">
        <v>82</v>
      </c>
      <c r="D69" s="46">
        <v>1573000</v>
      </c>
      <c r="E69" s="46">
        <v>1110000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2683000</v>
      </c>
      <c r="O69" s="47">
        <f>(N69/O$75)</f>
        <v>8.1228693740879567</v>
      </c>
      <c r="P69" s="9"/>
    </row>
    <row r="70" spans="1:119">
      <c r="A70" s="12"/>
      <c r="B70" s="44">
        <v>714</v>
      </c>
      <c r="C70" s="20" t="s">
        <v>83</v>
      </c>
      <c r="D70" s="46">
        <v>0</v>
      </c>
      <c r="E70" s="46">
        <v>271000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271000</v>
      </c>
      <c r="O70" s="47">
        <f>(N70/O$75)</f>
        <v>0.82046127483333431</v>
      </c>
      <c r="P70" s="9"/>
    </row>
    <row r="71" spans="1:119">
      <c r="A71" s="12"/>
      <c r="B71" s="44">
        <v>733</v>
      </c>
      <c r="C71" s="20" t="s">
        <v>85</v>
      </c>
      <c r="D71" s="46">
        <v>1001000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1001000</v>
      </c>
      <c r="O71" s="47">
        <f>(N71/O$75)</f>
        <v>3.0305599118382571</v>
      </c>
      <c r="P71" s="9"/>
    </row>
    <row r="72" spans="1:119" ht="15.75" thickBot="1">
      <c r="A72" s="12"/>
      <c r="B72" s="44">
        <v>752</v>
      </c>
      <c r="C72" s="20" t="s">
        <v>88</v>
      </c>
      <c r="D72" s="46">
        <v>50000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50000</v>
      </c>
      <c r="O72" s="47">
        <f>(N72/O$75)</f>
        <v>0.15137661897293991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8">SUM(D5,D13,D21,D29,D34,D40,D47,D53,D56)</f>
        <v>224687000</v>
      </c>
      <c r="E73" s="15">
        <f t="shared" si="18"/>
        <v>127081000</v>
      </c>
      <c r="F73" s="15">
        <f t="shared" si="18"/>
        <v>19536000</v>
      </c>
      <c r="G73" s="15">
        <f t="shared" si="18"/>
        <v>26543000</v>
      </c>
      <c r="H73" s="15">
        <f t="shared" si="18"/>
        <v>0</v>
      </c>
      <c r="I73" s="15">
        <f t="shared" si="18"/>
        <v>167839000</v>
      </c>
      <c r="J73" s="15">
        <f t="shared" si="18"/>
        <v>67771000</v>
      </c>
      <c r="K73" s="15">
        <f t="shared" si="18"/>
        <v>0</v>
      </c>
      <c r="L73" s="15">
        <f t="shared" si="18"/>
        <v>31225000</v>
      </c>
      <c r="M73" s="15">
        <f t="shared" si="18"/>
        <v>0</v>
      </c>
      <c r="N73" s="15">
        <f>SUM(D73:M73)</f>
        <v>664682000</v>
      </c>
      <c r="O73" s="37">
        <f>(N73/O$75)</f>
        <v>2012.346277043433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104</v>
      </c>
      <c r="M75" s="118"/>
      <c r="N75" s="118"/>
      <c r="O75" s="41">
        <v>330302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96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47826000</v>
      </c>
      <c r="E5" s="26">
        <f t="shared" si="0"/>
        <v>9973000</v>
      </c>
      <c r="F5" s="26">
        <f t="shared" si="0"/>
        <v>19649000</v>
      </c>
      <c r="G5" s="26">
        <f t="shared" si="0"/>
        <v>2910000</v>
      </c>
      <c r="H5" s="26">
        <f t="shared" si="0"/>
        <v>0</v>
      </c>
      <c r="I5" s="26">
        <f t="shared" si="0"/>
        <v>0</v>
      </c>
      <c r="J5" s="26">
        <f t="shared" si="0"/>
        <v>65815000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146173000</v>
      </c>
      <c r="O5" s="32">
        <f t="shared" ref="O5:O36" si="1">(N5/O$74)</f>
        <v>448.51413755542256</v>
      </c>
      <c r="P5" s="6"/>
    </row>
    <row r="6" spans="1:133">
      <c r="A6" s="12"/>
      <c r="B6" s="44">
        <v>511</v>
      </c>
      <c r="C6" s="20" t="s">
        <v>20</v>
      </c>
      <c r="D6" s="46">
        <v>1385000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1385000</v>
      </c>
      <c r="O6" s="47">
        <f t="shared" si="1"/>
        <v>4.2497046685383779</v>
      </c>
      <c r="P6" s="9"/>
    </row>
    <row r="7" spans="1:133">
      <c r="A7" s="12"/>
      <c r="B7" s="44">
        <v>512</v>
      </c>
      <c r="C7" s="20" t="s">
        <v>21</v>
      </c>
      <c r="D7" s="46">
        <v>1663000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1663000</v>
      </c>
      <c r="O7" s="47">
        <f t="shared" si="1"/>
        <v>5.1027139810681028</v>
      </c>
      <c r="P7" s="9"/>
    </row>
    <row r="8" spans="1:133">
      <c r="A8" s="12"/>
      <c r="B8" s="44">
        <v>513</v>
      </c>
      <c r="C8" s="20" t="s">
        <v>22</v>
      </c>
      <c r="D8" s="46">
        <v>21360000</v>
      </c>
      <c r="E8" s="46">
        <v>29000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21389000</v>
      </c>
      <c r="O8" s="47">
        <f t="shared" si="1"/>
        <v>65.629554624813977</v>
      </c>
      <c r="P8" s="9"/>
    </row>
    <row r="9" spans="1:133">
      <c r="A9" s="12"/>
      <c r="B9" s="44">
        <v>514</v>
      </c>
      <c r="C9" s="20" t="s">
        <v>23</v>
      </c>
      <c r="D9" s="46">
        <v>2088000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2088000</v>
      </c>
      <c r="O9" s="47">
        <f t="shared" si="1"/>
        <v>6.406774980439085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3252000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3252000</v>
      </c>
      <c r="O10" s="47">
        <f t="shared" si="1"/>
        <v>9.978367929304552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13000</v>
      </c>
      <c r="F11" s="46">
        <v>19649000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19662000</v>
      </c>
      <c r="O11" s="47">
        <f t="shared" si="1"/>
        <v>60.330464399134719</v>
      </c>
      <c r="P11" s="9"/>
    </row>
    <row r="12" spans="1:133">
      <c r="A12" s="12"/>
      <c r="B12" s="44">
        <v>519</v>
      </c>
      <c r="C12" s="20" t="s">
        <v>26</v>
      </c>
      <c r="D12" s="46">
        <v>21330000</v>
      </c>
      <c r="E12" s="46">
        <v>6679000</v>
      </c>
      <c r="F12" s="46">
        <v>0</v>
      </c>
      <c r="G12" s="46">
        <v>2910000</v>
      </c>
      <c r="H12" s="46">
        <v>0</v>
      </c>
      <c r="I12" s="46">
        <v>0</v>
      </c>
      <c r="J12" s="46">
        <v>65815000</v>
      </c>
      <c r="K12" s="46">
        <v>0</v>
      </c>
      <c r="L12" s="46">
        <v>0</v>
      </c>
      <c r="M12" s="46">
        <v>0</v>
      </c>
      <c r="N12" s="46">
        <f t="shared" si="2"/>
        <v>96734000</v>
      </c>
      <c r="O12" s="47">
        <f t="shared" si="1"/>
        <v>296.81655697212381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122767000</v>
      </c>
      <c r="E13" s="31">
        <f t="shared" si="3"/>
        <v>12167000</v>
      </c>
      <c r="F13" s="31">
        <f t="shared" si="3"/>
        <v>0</v>
      </c>
      <c r="G13" s="31">
        <f t="shared" si="3"/>
        <v>4526000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139460000</v>
      </c>
      <c r="O13" s="43">
        <f t="shared" si="1"/>
        <v>427.91611052300516</v>
      </c>
      <c r="P13" s="10"/>
    </row>
    <row r="14" spans="1:133">
      <c r="A14" s="12"/>
      <c r="B14" s="44">
        <v>521</v>
      </c>
      <c r="C14" s="20" t="s">
        <v>28</v>
      </c>
      <c r="D14" s="46">
        <v>78499000</v>
      </c>
      <c r="E14" s="46">
        <v>704000</v>
      </c>
      <c r="F14" s="46">
        <v>0</v>
      </c>
      <c r="G14" s="46">
        <v>12000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79215000</v>
      </c>
      <c r="O14" s="47">
        <f t="shared" si="1"/>
        <v>243.06162838864086</v>
      </c>
      <c r="P14" s="9"/>
    </row>
    <row r="15" spans="1:133">
      <c r="A15" s="12"/>
      <c r="B15" s="44">
        <v>523</v>
      </c>
      <c r="C15" s="20" t="s">
        <v>29</v>
      </c>
      <c r="D15" s="46">
        <v>25653000</v>
      </c>
      <c r="E15" s="46">
        <v>2726000</v>
      </c>
      <c r="F15" s="46">
        <v>0</v>
      </c>
      <c r="G15" s="46">
        <v>760000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29139000</v>
      </c>
      <c r="O15" s="47">
        <f t="shared" si="1"/>
        <v>89.409490495696602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6283000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6283000</v>
      </c>
      <c r="O16" s="47">
        <f t="shared" si="1"/>
        <v>19.278624138936195</v>
      </c>
      <c r="P16" s="9"/>
    </row>
    <row r="17" spans="1:16">
      <c r="A17" s="12"/>
      <c r="B17" s="44">
        <v>525</v>
      </c>
      <c r="C17" s="20" t="s">
        <v>31</v>
      </c>
      <c r="D17" s="46">
        <v>2161000</v>
      </c>
      <c r="E17" s="46">
        <v>2266000</v>
      </c>
      <c r="F17" s="46">
        <v>0</v>
      </c>
      <c r="G17" s="46">
        <v>3484000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7911000</v>
      </c>
      <c r="O17" s="47">
        <f t="shared" si="1"/>
        <v>24.273944861232568</v>
      </c>
      <c r="P17" s="9"/>
    </row>
    <row r="18" spans="1:16">
      <c r="A18" s="12"/>
      <c r="B18" s="44">
        <v>526</v>
      </c>
      <c r="C18" s="20" t="s">
        <v>32</v>
      </c>
      <c r="D18" s="46">
        <v>14728000</v>
      </c>
      <c r="E18" s="46">
        <v>31000</v>
      </c>
      <c r="F18" s="46">
        <v>0</v>
      </c>
      <c r="G18" s="46">
        <v>32000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14791000</v>
      </c>
      <c r="O18" s="47">
        <f t="shared" si="1"/>
        <v>45.384391156932232</v>
      </c>
      <c r="P18" s="9"/>
    </row>
    <row r="19" spans="1:16">
      <c r="A19" s="12"/>
      <c r="B19" s="44">
        <v>527</v>
      </c>
      <c r="C19" s="20" t="s">
        <v>33</v>
      </c>
      <c r="D19" s="46">
        <v>1388000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1388000</v>
      </c>
      <c r="O19" s="47">
        <f t="shared" si="1"/>
        <v>4.2589098050045262</v>
      </c>
      <c r="P19" s="9"/>
    </row>
    <row r="20" spans="1:16">
      <c r="A20" s="12"/>
      <c r="B20" s="44">
        <v>529</v>
      </c>
      <c r="C20" s="20" t="s">
        <v>34</v>
      </c>
      <c r="D20" s="46">
        <v>338000</v>
      </c>
      <c r="E20" s="46">
        <v>157000</v>
      </c>
      <c r="F20" s="46">
        <v>0</v>
      </c>
      <c r="G20" s="46">
        <v>238000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733000</v>
      </c>
      <c r="O20" s="47">
        <f t="shared" si="1"/>
        <v>2.2491216765621882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SUM(D22:D28)</f>
        <v>2885000</v>
      </c>
      <c r="E21" s="31">
        <f t="shared" si="5"/>
        <v>1897000</v>
      </c>
      <c r="F21" s="31">
        <f t="shared" si="5"/>
        <v>0</v>
      </c>
      <c r="G21" s="31">
        <f t="shared" si="5"/>
        <v>6773000</v>
      </c>
      <c r="H21" s="31">
        <f t="shared" si="5"/>
        <v>0</v>
      </c>
      <c r="I21" s="31">
        <f t="shared" si="5"/>
        <v>120003000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131558000</v>
      </c>
      <c r="O21" s="43">
        <f t="shared" si="1"/>
        <v>403.66978107117103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15611000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15611000</v>
      </c>
      <c r="O22" s="47">
        <f t="shared" si="1"/>
        <v>47.900461791012717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43000</v>
      </c>
      <c r="F23" s="46">
        <v>0</v>
      </c>
      <c r="G23" s="46">
        <v>0</v>
      </c>
      <c r="H23" s="46">
        <v>0</v>
      </c>
      <c r="I23" s="46">
        <v>25074000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25117000</v>
      </c>
      <c r="O23" s="47">
        <f t="shared" si="1"/>
        <v>77.068470873414029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25844000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25844000</v>
      </c>
      <c r="O24" s="47">
        <f t="shared" si="1"/>
        <v>79.299182277043926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49513000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49513000</v>
      </c>
      <c r="O25" s="47">
        <f t="shared" si="1"/>
        <v>151.92464061613046</v>
      </c>
      <c r="P25" s="9"/>
    </row>
    <row r="26" spans="1:16">
      <c r="A26" s="12"/>
      <c r="B26" s="44">
        <v>537</v>
      </c>
      <c r="C26" s="20" t="s">
        <v>40</v>
      </c>
      <c r="D26" s="46">
        <v>2828000</v>
      </c>
      <c r="E26" s="46">
        <v>985000</v>
      </c>
      <c r="F26" s="46">
        <v>0</v>
      </c>
      <c r="G26" s="46">
        <v>99000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3912000</v>
      </c>
      <c r="O26" s="47">
        <f t="shared" si="1"/>
        <v>12.003497951857137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3910000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3910000</v>
      </c>
      <c r="O27" s="47">
        <f t="shared" si="1"/>
        <v>11.997361194213038</v>
      </c>
      <c r="P27" s="9"/>
    </row>
    <row r="28" spans="1:16">
      <c r="A28" s="12"/>
      <c r="B28" s="44">
        <v>539</v>
      </c>
      <c r="C28" s="20" t="s">
        <v>42</v>
      </c>
      <c r="D28" s="46">
        <v>57000</v>
      </c>
      <c r="E28" s="46">
        <v>869000</v>
      </c>
      <c r="F28" s="46">
        <v>0</v>
      </c>
      <c r="G28" s="46">
        <v>6674000</v>
      </c>
      <c r="H28" s="46">
        <v>0</v>
      </c>
      <c r="I28" s="46">
        <v>51000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7651000</v>
      </c>
      <c r="O28" s="47">
        <f t="shared" si="1"/>
        <v>23.476166367499733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SUM(D30:D33)</f>
        <v>0</v>
      </c>
      <c r="E29" s="31">
        <f t="shared" si="7"/>
        <v>25945000</v>
      </c>
      <c r="F29" s="31">
        <f t="shared" si="7"/>
        <v>0</v>
      </c>
      <c r="G29" s="31">
        <f t="shared" si="7"/>
        <v>20044000</v>
      </c>
      <c r="H29" s="31">
        <f t="shared" si="7"/>
        <v>0</v>
      </c>
      <c r="I29" s="31">
        <f t="shared" si="7"/>
        <v>26610000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41" si="8">SUM(D29:M29)</f>
        <v>72599000</v>
      </c>
      <c r="O29" s="43">
        <f t="shared" si="1"/>
        <v>222.76123410196223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25608000</v>
      </c>
      <c r="F30" s="46">
        <v>0</v>
      </c>
      <c r="G30" s="46">
        <v>20037000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45645000</v>
      </c>
      <c r="O30" s="47">
        <f t="shared" si="1"/>
        <v>140.05615133244351</v>
      </c>
      <c r="P30" s="9"/>
    </row>
    <row r="31" spans="1:16">
      <c r="A31" s="12"/>
      <c r="B31" s="44">
        <v>543</v>
      </c>
      <c r="C31" s="20" t="s">
        <v>45</v>
      </c>
      <c r="D31" s="46">
        <v>0</v>
      </c>
      <c r="E31" s="46">
        <v>0</v>
      </c>
      <c r="F31" s="46">
        <v>0</v>
      </c>
      <c r="G31" s="46">
        <v>7000</v>
      </c>
      <c r="H31" s="46">
        <v>0</v>
      </c>
      <c r="I31" s="46">
        <v>15255000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15262000</v>
      </c>
      <c r="O31" s="47">
        <f t="shared" si="1"/>
        <v>46.829597582117486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4000</v>
      </c>
      <c r="F32" s="46">
        <v>0</v>
      </c>
      <c r="G32" s="46">
        <v>0</v>
      </c>
      <c r="H32" s="46">
        <v>0</v>
      </c>
      <c r="I32" s="46">
        <v>11354000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11358000</v>
      </c>
      <c r="O32" s="47">
        <f t="shared" si="1"/>
        <v>34.850646660836745</v>
      </c>
      <c r="P32" s="9"/>
    </row>
    <row r="33" spans="1:16">
      <c r="A33" s="12"/>
      <c r="B33" s="44">
        <v>549</v>
      </c>
      <c r="C33" s="20" t="s">
        <v>47</v>
      </c>
      <c r="D33" s="46">
        <v>0</v>
      </c>
      <c r="E33" s="46">
        <v>333000</v>
      </c>
      <c r="F33" s="46">
        <v>0</v>
      </c>
      <c r="G33" s="46">
        <v>0</v>
      </c>
      <c r="H33" s="46">
        <v>0</v>
      </c>
      <c r="I33" s="46">
        <v>1000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334000</v>
      </c>
      <c r="O33" s="47">
        <f t="shared" si="1"/>
        <v>1.0248385265644897</v>
      </c>
      <c r="P33" s="9"/>
    </row>
    <row r="34" spans="1:16" ht="15.75">
      <c r="A34" s="28" t="s">
        <v>48</v>
      </c>
      <c r="B34" s="29"/>
      <c r="C34" s="30"/>
      <c r="D34" s="31">
        <f>SUM(D35:D39)</f>
        <v>4805000</v>
      </c>
      <c r="E34" s="31">
        <f t="shared" ref="E34:M34" si="9">SUM(E35:E39)</f>
        <v>11513000</v>
      </c>
      <c r="F34" s="31">
        <f t="shared" si="9"/>
        <v>0</v>
      </c>
      <c r="G34" s="31">
        <f t="shared" si="9"/>
        <v>100000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16418000</v>
      </c>
      <c r="O34" s="43">
        <f t="shared" si="1"/>
        <v>50.376643500406558</v>
      </c>
      <c r="P34" s="10"/>
    </row>
    <row r="35" spans="1:16">
      <c r="A35" s="13"/>
      <c r="B35" s="45">
        <v>551</v>
      </c>
      <c r="C35" s="21" t="s">
        <v>49</v>
      </c>
      <c r="D35" s="46">
        <v>37000</v>
      </c>
      <c r="E35" s="46">
        <v>89000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126000</v>
      </c>
      <c r="O35" s="47">
        <f t="shared" si="1"/>
        <v>0.38661573157822066</v>
      </c>
      <c r="P35" s="9"/>
    </row>
    <row r="36" spans="1:16">
      <c r="A36" s="13"/>
      <c r="B36" s="45">
        <v>552</v>
      </c>
      <c r="C36" s="21" t="s">
        <v>50</v>
      </c>
      <c r="D36" s="46">
        <v>4364000</v>
      </c>
      <c r="E36" s="46">
        <v>5208000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9572000</v>
      </c>
      <c r="O36" s="47">
        <f t="shared" si="1"/>
        <v>29.370522084656571</v>
      </c>
      <c r="P36" s="9"/>
    </row>
    <row r="37" spans="1:16">
      <c r="A37" s="13"/>
      <c r="B37" s="45">
        <v>553</v>
      </c>
      <c r="C37" s="21" t="s">
        <v>51</v>
      </c>
      <c r="D37" s="46">
        <v>249000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249000</v>
      </c>
      <c r="O37" s="47">
        <f t="shared" ref="O37:O68" si="10">(N37/O$74)</f>
        <v>0.76402632669029313</v>
      </c>
      <c r="P37" s="9"/>
    </row>
    <row r="38" spans="1:16">
      <c r="A38" s="13"/>
      <c r="B38" s="45">
        <v>554</v>
      </c>
      <c r="C38" s="21" t="s">
        <v>52</v>
      </c>
      <c r="D38" s="46">
        <v>155000</v>
      </c>
      <c r="E38" s="46">
        <v>5219000</v>
      </c>
      <c r="F38" s="46">
        <v>0</v>
      </c>
      <c r="G38" s="46">
        <v>100000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5474000</v>
      </c>
      <c r="O38" s="47">
        <f t="shared" si="10"/>
        <v>16.796305671898253</v>
      </c>
      <c r="P38" s="9"/>
    </row>
    <row r="39" spans="1:16">
      <c r="A39" s="13"/>
      <c r="B39" s="45">
        <v>559</v>
      </c>
      <c r="C39" s="21" t="s">
        <v>53</v>
      </c>
      <c r="D39" s="46">
        <v>0</v>
      </c>
      <c r="E39" s="46">
        <v>997000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997000</v>
      </c>
      <c r="O39" s="47">
        <f t="shared" si="10"/>
        <v>3.0591736855832221</v>
      </c>
      <c r="P39" s="9"/>
    </row>
    <row r="40" spans="1:16" ht="15.75">
      <c r="A40" s="28" t="s">
        <v>54</v>
      </c>
      <c r="B40" s="29"/>
      <c r="C40" s="30"/>
      <c r="D40" s="31">
        <f>SUM(D41:D46)</f>
        <v>15712000</v>
      </c>
      <c r="E40" s="31">
        <f t="shared" ref="E40:M40" si="11">SUM(E41:E46)</f>
        <v>15804000</v>
      </c>
      <c r="F40" s="31">
        <f t="shared" si="11"/>
        <v>0</v>
      </c>
      <c r="G40" s="31">
        <f t="shared" si="11"/>
        <v>463000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31979000</v>
      </c>
      <c r="O40" s="43">
        <f t="shared" si="10"/>
        <v>98.123686350316817</v>
      </c>
      <c r="P40" s="10"/>
    </row>
    <row r="41" spans="1:16">
      <c r="A41" s="12"/>
      <c r="B41" s="44">
        <v>561</v>
      </c>
      <c r="C41" s="20" t="s">
        <v>55</v>
      </c>
      <c r="D41" s="46">
        <v>0</v>
      </c>
      <c r="E41" s="46">
        <v>232000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232000</v>
      </c>
      <c r="O41" s="47">
        <f t="shared" si="10"/>
        <v>0.71186388671545386</v>
      </c>
      <c r="P41" s="9"/>
    </row>
    <row r="42" spans="1:16">
      <c r="A42" s="12"/>
      <c r="B42" s="44">
        <v>562</v>
      </c>
      <c r="C42" s="20" t="s">
        <v>56</v>
      </c>
      <c r="D42" s="46">
        <v>2272000</v>
      </c>
      <c r="E42" s="46">
        <v>6053000</v>
      </c>
      <c r="F42" s="46">
        <v>0</v>
      </c>
      <c r="G42" s="46">
        <v>463000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2">SUM(D42:M42)</f>
        <v>8788000</v>
      </c>
      <c r="O42" s="47">
        <f t="shared" si="10"/>
        <v>26.964913088169865</v>
      </c>
      <c r="P42" s="9"/>
    </row>
    <row r="43" spans="1:16">
      <c r="A43" s="12"/>
      <c r="B43" s="44">
        <v>563</v>
      </c>
      <c r="C43" s="20" t="s">
        <v>57</v>
      </c>
      <c r="D43" s="46">
        <v>943000</v>
      </c>
      <c r="E43" s="46">
        <v>675000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1618000</v>
      </c>
      <c r="O43" s="47">
        <f t="shared" si="10"/>
        <v>4.9646369340758811</v>
      </c>
      <c r="P43" s="9"/>
    </row>
    <row r="44" spans="1:16">
      <c r="A44" s="12"/>
      <c r="B44" s="44">
        <v>564</v>
      </c>
      <c r="C44" s="20" t="s">
        <v>58</v>
      </c>
      <c r="D44" s="46">
        <v>7432000</v>
      </c>
      <c r="E44" s="46">
        <v>302000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7734000</v>
      </c>
      <c r="O44" s="47">
        <f t="shared" si="10"/>
        <v>23.730841809729828</v>
      </c>
      <c r="P44" s="9"/>
    </row>
    <row r="45" spans="1:16">
      <c r="A45" s="12"/>
      <c r="B45" s="44">
        <v>565</v>
      </c>
      <c r="C45" s="20" t="s">
        <v>59</v>
      </c>
      <c r="D45" s="46">
        <v>134000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134000</v>
      </c>
      <c r="O45" s="47">
        <f t="shared" si="10"/>
        <v>0.41116276215461561</v>
      </c>
      <c r="P45" s="9"/>
    </row>
    <row r="46" spans="1:16">
      <c r="A46" s="12"/>
      <c r="B46" s="44">
        <v>569</v>
      </c>
      <c r="C46" s="20" t="s">
        <v>60</v>
      </c>
      <c r="D46" s="46">
        <v>4931000</v>
      </c>
      <c r="E46" s="46">
        <v>8542000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13473000</v>
      </c>
      <c r="O46" s="47">
        <f t="shared" si="10"/>
        <v>41.340267869471162</v>
      </c>
      <c r="P46" s="9"/>
    </row>
    <row r="47" spans="1:16" ht="15.75">
      <c r="A47" s="28" t="s">
        <v>61</v>
      </c>
      <c r="B47" s="29"/>
      <c r="C47" s="30"/>
      <c r="D47" s="31">
        <f t="shared" ref="D47:M47" si="13">SUM(D48:D52)</f>
        <v>9019000</v>
      </c>
      <c r="E47" s="31">
        <f t="shared" si="13"/>
        <v>6719000</v>
      </c>
      <c r="F47" s="31">
        <f t="shared" si="13"/>
        <v>0</v>
      </c>
      <c r="G47" s="31">
        <f t="shared" si="13"/>
        <v>9763000</v>
      </c>
      <c r="H47" s="31">
        <f t="shared" si="13"/>
        <v>0</v>
      </c>
      <c r="I47" s="31">
        <f t="shared" si="13"/>
        <v>5962000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31463000</v>
      </c>
      <c r="O47" s="43">
        <f t="shared" si="10"/>
        <v>96.540402878139332</v>
      </c>
      <c r="P47" s="9"/>
    </row>
    <row r="48" spans="1:16">
      <c r="A48" s="12"/>
      <c r="B48" s="44">
        <v>571</v>
      </c>
      <c r="C48" s="20" t="s">
        <v>62</v>
      </c>
      <c r="D48" s="46">
        <v>0</v>
      </c>
      <c r="E48" s="46">
        <v>6203000</v>
      </c>
      <c r="F48" s="46">
        <v>0</v>
      </c>
      <c r="G48" s="46">
        <v>1032000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7235000</v>
      </c>
      <c r="O48" s="47">
        <f t="shared" si="10"/>
        <v>22.199720777527194</v>
      </c>
      <c r="P48" s="9"/>
    </row>
    <row r="49" spans="1:16">
      <c r="A49" s="12"/>
      <c r="B49" s="44">
        <v>572</v>
      </c>
      <c r="C49" s="20" t="s">
        <v>63</v>
      </c>
      <c r="D49" s="46">
        <v>8163000</v>
      </c>
      <c r="E49" s="46">
        <v>516000</v>
      </c>
      <c r="F49" s="46">
        <v>0</v>
      </c>
      <c r="G49" s="46">
        <v>8495000</v>
      </c>
      <c r="H49" s="46">
        <v>0</v>
      </c>
      <c r="I49" s="46">
        <v>3276000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20450000</v>
      </c>
      <c r="O49" s="47">
        <f t="shared" si="10"/>
        <v>62.748346910909618</v>
      </c>
      <c r="P49" s="9"/>
    </row>
    <row r="50" spans="1:16">
      <c r="A50" s="12"/>
      <c r="B50" s="44">
        <v>573</v>
      </c>
      <c r="C50" s="20" t="s">
        <v>64</v>
      </c>
      <c r="D50" s="46">
        <v>837000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837000</v>
      </c>
      <c r="O50" s="47">
        <f t="shared" si="10"/>
        <v>2.568233074055323</v>
      </c>
      <c r="P50" s="9"/>
    </row>
    <row r="51" spans="1:16">
      <c r="A51" s="12"/>
      <c r="B51" s="44">
        <v>575</v>
      </c>
      <c r="C51" s="20" t="s">
        <v>65</v>
      </c>
      <c r="D51" s="46">
        <v>0</v>
      </c>
      <c r="E51" s="46">
        <v>0</v>
      </c>
      <c r="F51" s="46">
        <v>0</v>
      </c>
      <c r="G51" s="46">
        <v>236000</v>
      </c>
      <c r="H51" s="46">
        <v>0</v>
      </c>
      <c r="I51" s="46">
        <v>2686000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2922000</v>
      </c>
      <c r="O51" s="47">
        <f t="shared" si="10"/>
        <v>8.9658029180282597</v>
      </c>
      <c r="P51" s="9"/>
    </row>
    <row r="52" spans="1:16">
      <c r="A52" s="12"/>
      <c r="B52" s="44">
        <v>579</v>
      </c>
      <c r="C52" s="20" t="s">
        <v>66</v>
      </c>
      <c r="D52" s="46">
        <v>19000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19000</v>
      </c>
      <c r="O52" s="47">
        <f t="shared" si="10"/>
        <v>5.8299197618938037E-2</v>
      </c>
      <c r="P52" s="9"/>
    </row>
    <row r="53" spans="1:16" ht="15.75">
      <c r="A53" s="28" t="s">
        <v>87</v>
      </c>
      <c r="B53" s="29"/>
      <c r="C53" s="30"/>
      <c r="D53" s="31">
        <f t="shared" ref="D53:M53" si="14">SUM(D54:D54)</f>
        <v>15816000</v>
      </c>
      <c r="E53" s="31">
        <f t="shared" si="14"/>
        <v>53130000</v>
      </c>
      <c r="F53" s="31">
        <f t="shared" si="14"/>
        <v>0</v>
      </c>
      <c r="G53" s="31">
        <f t="shared" si="14"/>
        <v>3953000</v>
      </c>
      <c r="H53" s="31">
        <f t="shared" si="14"/>
        <v>0</v>
      </c>
      <c r="I53" s="31">
        <f t="shared" si="14"/>
        <v>5842000</v>
      </c>
      <c r="J53" s="31">
        <f t="shared" si="14"/>
        <v>0</v>
      </c>
      <c r="K53" s="31">
        <f t="shared" si="14"/>
        <v>0</v>
      </c>
      <c r="L53" s="31">
        <f t="shared" si="14"/>
        <v>0</v>
      </c>
      <c r="M53" s="31">
        <f t="shared" si="14"/>
        <v>0</v>
      </c>
      <c r="N53" s="31">
        <f t="shared" ref="N53:N59" si="15">SUM(D53:M53)</f>
        <v>78741000</v>
      </c>
      <c r="O53" s="43">
        <f t="shared" si="10"/>
        <v>241.60721682698946</v>
      </c>
      <c r="P53" s="9"/>
    </row>
    <row r="54" spans="1:16">
      <c r="A54" s="12"/>
      <c r="B54" s="44">
        <v>581</v>
      </c>
      <c r="C54" s="20" t="s">
        <v>67</v>
      </c>
      <c r="D54" s="46">
        <v>15816000</v>
      </c>
      <c r="E54" s="46">
        <v>53130000</v>
      </c>
      <c r="F54" s="46">
        <v>0</v>
      </c>
      <c r="G54" s="46">
        <v>3953000</v>
      </c>
      <c r="H54" s="46">
        <v>0</v>
      </c>
      <c r="I54" s="46">
        <v>5842000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78741000</v>
      </c>
      <c r="O54" s="47">
        <f t="shared" si="10"/>
        <v>241.60721682698946</v>
      </c>
      <c r="P54" s="9"/>
    </row>
    <row r="55" spans="1:16" ht="15.75">
      <c r="A55" s="28" t="s">
        <v>69</v>
      </c>
      <c r="B55" s="29"/>
      <c r="C55" s="30"/>
      <c r="D55" s="31">
        <f t="shared" ref="D55:M55" si="16">SUM(D56:D71)</f>
        <v>9915000</v>
      </c>
      <c r="E55" s="31">
        <f t="shared" si="16"/>
        <v>1584000</v>
      </c>
      <c r="F55" s="31">
        <f t="shared" si="16"/>
        <v>0</v>
      </c>
      <c r="G55" s="31">
        <f t="shared" si="16"/>
        <v>0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0</v>
      </c>
      <c r="M55" s="31">
        <f t="shared" si="16"/>
        <v>0</v>
      </c>
      <c r="N55" s="31">
        <f t="shared" si="15"/>
        <v>11499000</v>
      </c>
      <c r="O55" s="43">
        <f t="shared" si="10"/>
        <v>35.283288074745705</v>
      </c>
      <c r="P55" s="9"/>
    </row>
    <row r="56" spans="1:16">
      <c r="A56" s="12"/>
      <c r="B56" s="44">
        <v>601</v>
      </c>
      <c r="C56" s="20" t="s">
        <v>70</v>
      </c>
      <c r="D56" s="46">
        <v>137000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137000</v>
      </c>
      <c r="O56" s="47">
        <f t="shared" si="10"/>
        <v>0.42036789862076374</v>
      </c>
      <c r="P56" s="9"/>
    </row>
    <row r="57" spans="1:16">
      <c r="A57" s="12"/>
      <c r="B57" s="44">
        <v>602</v>
      </c>
      <c r="C57" s="20" t="s">
        <v>71</v>
      </c>
      <c r="D57" s="46">
        <v>448000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448000</v>
      </c>
      <c r="O57" s="47">
        <f t="shared" si="10"/>
        <v>1.3746337122781178</v>
      </c>
      <c r="P57" s="9"/>
    </row>
    <row r="58" spans="1:16">
      <c r="A58" s="12"/>
      <c r="B58" s="44">
        <v>603</v>
      </c>
      <c r="C58" s="20" t="s">
        <v>72</v>
      </c>
      <c r="D58" s="46">
        <v>75000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75000</v>
      </c>
      <c r="O58" s="47">
        <f t="shared" si="10"/>
        <v>0.23012841165370276</v>
      </c>
      <c r="P58" s="9"/>
    </row>
    <row r="59" spans="1:16">
      <c r="A59" s="12"/>
      <c r="B59" s="44">
        <v>605</v>
      </c>
      <c r="C59" s="20" t="s">
        <v>73</v>
      </c>
      <c r="D59" s="46">
        <v>12000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12000</v>
      </c>
      <c r="O59" s="47">
        <f t="shared" si="10"/>
        <v>3.6820545864592442E-2</v>
      </c>
      <c r="P59" s="9"/>
    </row>
    <row r="60" spans="1:16">
      <c r="A60" s="12"/>
      <c r="B60" s="44">
        <v>622</v>
      </c>
      <c r="C60" s="20" t="s">
        <v>74</v>
      </c>
      <c r="D60" s="46">
        <v>198000</v>
      </c>
      <c r="E60" s="46">
        <v>130000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9" si="17">SUM(D60:M60)</f>
        <v>328000</v>
      </c>
      <c r="O60" s="47">
        <f t="shared" si="10"/>
        <v>1.0064282536321933</v>
      </c>
      <c r="P60" s="9"/>
    </row>
    <row r="61" spans="1:16">
      <c r="A61" s="12"/>
      <c r="B61" s="44">
        <v>623</v>
      </c>
      <c r="C61" s="20" t="s">
        <v>75</v>
      </c>
      <c r="D61" s="46">
        <v>400000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400000</v>
      </c>
      <c r="O61" s="47">
        <f t="shared" si="10"/>
        <v>1.2273515288197481</v>
      </c>
      <c r="P61" s="9"/>
    </row>
    <row r="62" spans="1:16">
      <c r="A62" s="12"/>
      <c r="B62" s="44">
        <v>629</v>
      </c>
      <c r="C62" s="20" t="s">
        <v>76</v>
      </c>
      <c r="D62" s="46">
        <v>3000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3000</v>
      </c>
      <c r="O62" s="47">
        <f t="shared" si="10"/>
        <v>9.2051364661481106E-3</v>
      </c>
      <c r="P62" s="9"/>
    </row>
    <row r="63" spans="1:16">
      <c r="A63" s="12"/>
      <c r="B63" s="44">
        <v>654</v>
      </c>
      <c r="C63" s="20" t="s">
        <v>77</v>
      </c>
      <c r="D63" s="46">
        <v>274000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274000</v>
      </c>
      <c r="O63" s="47">
        <f t="shared" si="10"/>
        <v>0.84073579724152747</v>
      </c>
      <c r="P63" s="9"/>
    </row>
    <row r="64" spans="1:16">
      <c r="A64" s="12"/>
      <c r="B64" s="44">
        <v>683</v>
      </c>
      <c r="C64" s="20" t="s">
        <v>78</v>
      </c>
      <c r="D64" s="46">
        <v>10000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10000</v>
      </c>
      <c r="O64" s="47">
        <f t="shared" si="10"/>
        <v>3.0683788220493703E-2</v>
      </c>
      <c r="P64" s="9"/>
    </row>
    <row r="65" spans="1:119">
      <c r="A65" s="12"/>
      <c r="B65" s="44">
        <v>685</v>
      </c>
      <c r="C65" s="20" t="s">
        <v>79</v>
      </c>
      <c r="D65" s="46">
        <v>65000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65000</v>
      </c>
      <c r="O65" s="47">
        <f t="shared" si="10"/>
        <v>0.19944462343320907</v>
      </c>
      <c r="P65" s="9"/>
    </row>
    <row r="66" spans="1:119">
      <c r="A66" s="12"/>
      <c r="B66" s="44">
        <v>711</v>
      </c>
      <c r="C66" s="20" t="s">
        <v>80</v>
      </c>
      <c r="D66" s="46">
        <v>4180000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4180000</v>
      </c>
      <c r="O66" s="47">
        <f t="shared" si="10"/>
        <v>12.825823476166368</v>
      </c>
      <c r="P66" s="9"/>
    </row>
    <row r="67" spans="1:119">
      <c r="A67" s="12"/>
      <c r="B67" s="44">
        <v>712</v>
      </c>
      <c r="C67" s="20" t="s">
        <v>81</v>
      </c>
      <c r="D67" s="46">
        <v>1367000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1367000</v>
      </c>
      <c r="O67" s="47">
        <f t="shared" si="10"/>
        <v>4.1944738497414891</v>
      </c>
      <c r="P67" s="9"/>
    </row>
    <row r="68" spans="1:119">
      <c r="A68" s="12"/>
      <c r="B68" s="44">
        <v>713</v>
      </c>
      <c r="C68" s="20" t="s">
        <v>82</v>
      </c>
      <c r="D68" s="46">
        <v>1511000</v>
      </c>
      <c r="E68" s="46">
        <v>1290000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2801000</v>
      </c>
      <c r="O68" s="47">
        <f t="shared" si="10"/>
        <v>8.5945290805602852</v>
      </c>
      <c r="P68" s="9"/>
    </row>
    <row r="69" spans="1:119">
      <c r="A69" s="12"/>
      <c r="B69" s="44">
        <v>714</v>
      </c>
      <c r="C69" s="20" t="s">
        <v>83</v>
      </c>
      <c r="D69" s="46">
        <v>92000</v>
      </c>
      <c r="E69" s="46">
        <v>164000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256000</v>
      </c>
      <c r="O69" s="47">
        <f>(N69/O$74)</f>
        <v>0.78550497844463874</v>
      </c>
      <c r="P69" s="9"/>
    </row>
    <row r="70" spans="1:119">
      <c r="A70" s="12"/>
      <c r="B70" s="44">
        <v>733</v>
      </c>
      <c r="C70" s="20" t="s">
        <v>85</v>
      </c>
      <c r="D70" s="46">
        <v>1093000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1093000</v>
      </c>
      <c r="O70" s="47">
        <f>(N70/O$74)</f>
        <v>3.3537380524999616</v>
      </c>
      <c r="P70" s="9"/>
    </row>
    <row r="71" spans="1:119" ht="15.75" thickBot="1">
      <c r="A71" s="12"/>
      <c r="B71" s="44">
        <v>752</v>
      </c>
      <c r="C71" s="20" t="s">
        <v>88</v>
      </c>
      <c r="D71" s="46">
        <v>50000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50000</v>
      </c>
      <c r="O71" s="47">
        <f>(N71/O$74)</f>
        <v>0.15341894110246851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SUM(D5,D13,D21,D29,D34,D40,D47,D53,D55)</f>
        <v>228745000</v>
      </c>
      <c r="E72" s="15">
        <f t="shared" si="18"/>
        <v>138732000</v>
      </c>
      <c r="F72" s="15">
        <f t="shared" si="18"/>
        <v>19649000</v>
      </c>
      <c r="G72" s="15">
        <f t="shared" si="18"/>
        <v>48532000</v>
      </c>
      <c r="H72" s="15">
        <f t="shared" si="18"/>
        <v>0</v>
      </c>
      <c r="I72" s="15">
        <f t="shared" si="18"/>
        <v>158417000</v>
      </c>
      <c r="J72" s="15">
        <f t="shared" si="18"/>
        <v>65815000</v>
      </c>
      <c r="K72" s="15">
        <f t="shared" si="18"/>
        <v>0</v>
      </c>
      <c r="L72" s="15">
        <f t="shared" si="18"/>
        <v>0</v>
      </c>
      <c r="M72" s="15">
        <f t="shared" si="18"/>
        <v>0</v>
      </c>
      <c r="N72" s="15">
        <f>SUM(D72:M72)</f>
        <v>659890000</v>
      </c>
      <c r="O72" s="37">
        <f>(N72/O$74)</f>
        <v>2024.7925008821589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95</v>
      </c>
      <c r="M74" s="118"/>
      <c r="N74" s="118"/>
      <c r="O74" s="41">
        <v>325905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thickBot="1">
      <c r="A76" s="120" t="s">
        <v>96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49205851</v>
      </c>
      <c r="E5" s="26">
        <f t="shared" si="0"/>
        <v>10174609</v>
      </c>
      <c r="F5" s="26">
        <f t="shared" si="0"/>
        <v>19554313</v>
      </c>
      <c r="G5" s="26">
        <f t="shared" si="0"/>
        <v>1176299</v>
      </c>
      <c r="H5" s="26">
        <f t="shared" si="0"/>
        <v>0</v>
      </c>
      <c r="I5" s="26">
        <f t="shared" si="0"/>
        <v>0</v>
      </c>
      <c r="J5" s="26">
        <f t="shared" si="0"/>
        <v>66085309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146196381</v>
      </c>
      <c r="O5" s="32">
        <f t="shared" ref="O5:O36" si="1">(N5/O$78)</f>
        <v>452.85451301446881</v>
      </c>
      <c r="P5" s="6"/>
    </row>
    <row r="6" spans="1:133">
      <c r="A6" s="12"/>
      <c r="B6" s="44">
        <v>511</v>
      </c>
      <c r="C6" s="20" t="s">
        <v>20</v>
      </c>
      <c r="D6" s="46">
        <v>1473592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1473592</v>
      </c>
      <c r="O6" s="47">
        <f t="shared" si="1"/>
        <v>4.5645643413157888</v>
      </c>
      <c r="P6" s="9"/>
    </row>
    <row r="7" spans="1:133">
      <c r="A7" s="12"/>
      <c r="B7" s="44">
        <v>512</v>
      </c>
      <c r="C7" s="20" t="s">
        <v>21</v>
      </c>
      <c r="D7" s="46">
        <v>1756629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1756629</v>
      </c>
      <c r="O7" s="47">
        <f t="shared" si="1"/>
        <v>5.4412931763481431</v>
      </c>
      <c r="P7" s="9"/>
    </row>
    <row r="8" spans="1:133">
      <c r="A8" s="12"/>
      <c r="B8" s="44">
        <v>513</v>
      </c>
      <c r="C8" s="20" t="s">
        <v>22</v>
      </c>
      <c r="D8" s="46">
        <v>21117751</v>
      </c>
      <c r="E8" s="46">
        <v>3740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21121491</v>
      </c>
      <c r="O8" s="47">
        <f t="shared" si="1"/>
        <v>65.42543977846131</v>
      </c>
      <c r="P8" s="9"/>
    </row>
    <row r="9" spans="1:133">
      <c r="A9" s="12"/>
      <c r="B9" s="44">
        <v>514</v>
      </c>
      <c r="C9" s="20" t="s">
        <v>23</v>
      </c>
      <c r="D9" s="46">
        <v>2162338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2162338</v>
      </c>
      <c r="O9" s="47">
        <f t="shared" si="1"/>
        <v>6.6980079483819805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3399275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3399275</v>
      </c>
      <c r="O10" s="47">
        <f t="shared" si="1"/>
        <v>10.529515260211936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19554313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19554313</v>
      </c>
      <c r="O11" s="47">
        <f t="shared" si="1"/>
        <v>60.570985617951074</v>
      </c>
      <c r="P11" s="9"/>
    </row>
    <row r="12" spans="1:133">
      <c r="A12" s="12"/>
      <c r="B12" s="44">
        <v>519</v>
      </c>
      <c r="C12" s="20" t="s">
        <v>26</v>
      </c>
      <c r="D12" s="46">
        <v>22695541</v>
      </c>
      <c r="E12" s="46">
        <v>6771594</v>
      </c>
      <c r="F12" s="46">
        <v>0</v>
      </c>
      <c r="G12" s="46">
        <v>1176299</v>
      </c>
      <c r="H12" s="46">
        <v>0</v>
      </c>
      <c r="I12" s="46">
        <v>0</v>
      </c>
      <c r="J12" s="46">
        <v>66085309</v>
      </c>
      <c r="K12" s="46">
        <v>0</v>
      </c>
      <c r="L12" s="46">
        <v>0</v>
      </c>
      <c r="M12" s="46">
        <v>0</v>
      </c>
      <c r="N12" s="46">
        <f t="shared" si="2"/>
        <v>96728743</v>
      </c>
      <c r="O12" s="47">
        <f t="shared" si="1"/>
        <v>299.62470689179855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120255788</v>
      </c>
      <c r="E13" s="31">
        <f t="shared" si="3"/>
        <v>14188895</v>
      </c>
      <c r="F13" s="31">
        <f t="shared" si="3"/>
        <v>0</v>
      </c>
      <c r="G13" s="31">
        <f t="shared" si="3"/>
        <v>2941724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137386407</v>
      </c>
      <c r="O13" s="43">
        <f t="shared" si="1"/>
        <v>425.56494224568121</v>
      </c>
      <c r="P13" s="10"/>
    </row>
    <row r="14" spans="1:133">
      <c r="A14" s="12"/>
      <c r="B14" s="44">
        <v>521</v>
      </c>
      <c r="C14" s="20" t="s">
        <v>28</v>
      </c>
      <c r="D14" s="46">
        <v>77368432</v>
      </c>
      <c r="E14" s="46">
        <v>1964636</v>
      </c>
      <c r="F14" s="46">
        <v>0</v>
      </c>
      <c r="G14" s="46">
        <v>108465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79441533</v>
      </c>
      <c r="O14" s="47">
        <f t="shared" si="1"/>
        <v>246.07624685208762</v>
      </c>
      <c r="P14" s="9"/>
    </row>
    <row r="15" spans="1:133">
      <c r="A15" s="12"/>
      <c r="B15" s="44">
        <v>522</v>
      </c>
      <c r="C15" s="20" t="s">
        <v>91</v>
      </c>
      <c r="D15" s="46">
        <v>0</v>
      </c>
      <c r="E15" s="46">
        <v>55768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55768</v>
      </c>
      <c r="O15" s="47">
        <f t="shared" si="1"/>
        <v>0.17274566106934544</v>
      </c>
      <c r="P15" s="9"/>
    </row>
    <row r="16" spans="1:133">
      <c r="A16" s="12"/>
      <c r="B16" s="44">
        <v>523</v>
      </c>
      <c r="C16" s="20" t="s">
        <v>29</v>
      </c>
      <c r="D16" s="46">
        <v>25102302</v>
      </c>
      <c r="E16" s="46">
        <v>2451956</v>
      </c>
      <c r="F16" s="46">
        <v>0</v>
      </c>
      <c r="G16" s="46">
        <v>1384791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28939049</v>
      </c>
      <c r="O16" s="47">
        <f t="shared" si="1"/>
        <v>89.640925803743727</v>
      </c>
      <c r="P16" s="9"/>
    </row>
    <row r="17" spans="1:16">
      <c r="A17" s="12"/>
      <c r="B17" s="44">
        <v>524</v>
      </c>
      <c r="C17" s="20" t="s">
        <v>30</v>
      </c>
      <c r="D17" s="46">
        <v>0</v>
      </c>
      <c r="E17" s="46">
        <v>6966111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6966111</v>
      </c>
      <c r="O17" s="47">
        <f t="shared" si="1"/>
        <v>21.578063580860693</v>
      </c>
      <c r="P17" s="9"/>
    </row>
    <row r="18" spans="1:16">
      <c r="A18" s="12"/>
      <c r="B18" s="44">
        <v>525</v>
      </c>
      <c r="C18" s="20" t="s">
        <v>31</v>
      </c>
      <c r="D18" s="46">
        <v>1944827</v>
      </c>
      <c r="E18" s="46">
        <v>2545089</v>
      </c>
      <c r="F18" s="46">
        <v>0</v>
      </c>
      <c r="G18" s="46">
        <v>645382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5135298</v>
      </c>
      <c r="O18" s="47">
        <f t="shared" si="1"/>
        <v>15.906979769726144</v>
      </c>
      <c r="P18" s="9"/>
    </row>
    <row r="19" spans="1:16">
      <c r="A19" s="12"/>
      <c r="B19" s="44">
        <v>526</v>
      </c>
      <c r="C19" s="20" t="s">
        <v>32</v>
      </c>
      <c r="D19" s="46">
        <v>14037340</v>
      </c>
      <c r="E19" s="46">
        <v>90173</v>
      </c>
      <c r="F19" s="46">
        <v>0</v>
      </c>
      <c r="G19" s="46">
        <v>50390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14177903</v>
      </c>
      <c r="O19" s="47">
        <f t="shared" si="1"/>
        <v>43.917142919094395</v>
      </c>
      <c r="P19" s="9"/>
    </row>
    <row r="20" spans="1:16">
      <c r="A20" s="12"/>
      <c r="B20" s="44">
        <v>527</v>
      </c>
      <c r="C20" s="20" t="s">
        <v>33</v>
      </c>
      <c r="D20" s="46">
        <v>1358122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1358122</v>
      </c>
      <c r="O20" s="47">
        <f t="shared" si="1"/>
        <v>4.2068871521808493</v>
      </c>
      <c r="P20" s="9"/>
    </row>
    <row r="21" spans="1:16">
      <c r="A21" s="12"/>
      <c r="B21" s="44">
        <v>529</v>
      </c>
      <c r="C21" s="20" t="s">
        <v>34</v>
      </c>
      <c r="D21" s="46">
        <v>444765</v>
      </c>
      <c r="E21" s="46">
        <v>115162</v>
      </c>
      <c r="F21" s="46">
        <v>0</v>
      </c>
      <c r="G21" s="46">
        <v>752696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1312623</v>
      </c>
      <c r="O21" s="47">
        <f t="shared" si="1"/>
        <v>4.0659505069184378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SUM(D23:D29)</f>
        <v>3029536</v>
      </c>
      <c r="E22" s="31">
        <f t="shared" si="5"/>
        <v>2124150</v>
      </c>
      <c r="F22" s="31">
        <f t="shared" si="5"/>
        <v>0</v>
      </c>
      <c r="G22" s="31">
        <f t="shared" si="5"/>
        <v>893327</v>
      </c>
      <c r="H22" s="31">
        <f t="shared" si="5"/>
        <v>0</v>
      </c>
      <c r="I22" s="31">
        <f t="shared" si="5"/>
        <v>123169652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129216665</v>
      </c>
      <c r="O22" s="43">
        <f t="shared" si="1"/>
        <v>400.25853924474882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17222617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17222617</v>
      </c>
      <c r="O23" s="47">
        <f t="shared" si="1"/>
        <v>53.348378263684317</v>
      </c>
      <c r="P23" s="9"/>
    </row>
    <row r="24" spans="1:16">
      <c r="A24" s="12"/>
      <c r="B24" s="44">
        <v>534</v>
      </c>
      <c r="C24" s="20" t="s">
        <v>37</v>
      </c>
      <c r="D24" s="46">
        <v>0</v>
      </c>
      <c r="E24" s="46">
        <v>39126</v>
      </c>
      <c r="F24" s="46">
        <v>0</v>
      </c>
      <c r="G24" s="46">
        <v>0</v>
      </c>
      <c r="H24" s="46">
        <v>0</v>
      </c>
      <c r="I24" s="46">
        <v>31494676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31533802</v>
      </c>
      <c r="O24" s="47">
        <f t="shared" si="1"/>
        <v>97.678372409264227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27432371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27432371</v>
      </c>
      <c r="O25" s="47">
        <f t="shared" si="1"/>
        <v>84.973875037558116</v>
      </c>
      <c r="P25" s="9"/>
    </row>
    <row r="26" spans="1:16">
      <c r="A26" s="12"/>
      <c r="B26" s="44">
        <v>536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43636917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43636917</v>
      </c>
      <c r="O26" s="47">
        <f t="shared" si="1"/>
        <v>135.16870022581335</v>
      </c>
      <c r="P26" s="9"/>
    </row>
    <row r="27" spans="1:16">
      <c r="A27" s="12"/>
      <c r="B27" s="44">
        <v>537</v>
      </c>
      <c r="C27" s="20" t="s">
        <v>40</v>
      </c>
      <c r="D27" s="46">
        <v>2977426</v>
      </c>
      <c r="E27" s="46">
        <v>1409868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4387294</v>
      </c>
      <c r="O27" s="47">
        <f t="shared" si="1"/>
        <v>13.589979958678326</v>
      </c>
      <c r="P27" s="9"/>
    </row>
    <row r="28" spans="1:16">
      <c r="A28" s="12"/>
      <c r="B28" s="44">
        <v>538</v>
      </c>
      <c r="C28" s="20" t="s">
        <v>41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3383071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3383071</v>
      </c>
      <c r="O28" s="47">
        <f t="shared" si="1"/>
        <v>10.479322126300595</v>
      </c>
      <c r="P28" s="9"/>
    </row>
    <row r="29" spans="1:16">
      <c r="A29" s="12"/>
      <c r="B29" s="44">
        <v>539</v>
      </c>
      <c r="C29" s="20" t="s">
        <v>42</v>
      </c>
      <c r="D29" s="46">
        <v>52110</v>
      </c>
      <c r="E29" s="46">
        <v>675156</v>
      </c>
      <c r="F29" s="46">
        <v>0</v>
      </c>
      <c r="G29" s="46">
        <v>893327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1620593</v>
      </c>
      <c r="O29" s="47">
        <f t="shared" si="1"/>
        <v>5.0199112234498955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SUM(D31:D34)</f>
        <v>0</v>
      </c>
      <c r="E30" s="31">
        <f t="shared" si="7"/>
        <v>28910043</v>
      </c>
      <c r="F30" s="31">
        <f t="shared" si="7"/>
        <v>0</v>
      </c>
      <c r="G30" s="31">
        <f t="shared" si="7"/>
        <v>26623290</v>
      </c>
      <c r="H30" s="31">
        <f t="shared" si="7"/>
        <v>0</v>
      </c>
      <c r="I30" s="31">
        <f t="shared" si="7"/>
        <v>27156890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2" si="8">SUM(D30:M30)</f>
        <v>82690223</v>
      </c>
      <c r="O30" s="43">
        <f t="shared" si="1"/>
        <v>256.1393135150372</v>
      </c>
      <c r="P30" s="10"/>
    </row>
    <row r="31" spans="1:16">
      <c r="A31" s="12"/>
      <c r="B31" s="44">
        <v>541</v>
      </c>
      <c r="C31" s="20" t="s">
        <v>44</v>
      </c>
      <c r="D31" s="46">
        <v>0</v>
      </c>
      <c r="E31" s="46">
        <v>28186299</v>
      </c>
      <c r="F31" s="46">
        <v>0</v>
      </c>
      <c r="G31" s="46">
        <v>26310431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54496730</v>
      </c>
      <c r="O31" s="47">
        <f t="shared" si="1"/>
        <v>168.80780465441885</v>
      </c>
      <c r="P31" s="9"/>
    </row>
    <row r="32" spans="1:16">
      <c r="A32" s="12"/>
      <c r="B32" s="44">
        <v>543</v>
      </c>
      <c r="C32" s="20" t="s">
        <v>45</v>
      </c>
      <c r="D32" s="46">
        <v>0</v>
      </c>
      <c r="E32" s="46">
        <v>0</v>
      </c>
      <c r="F32" s="46">
        <v>0</v>
      </c>
      <c r="G32" s="46">
        <v>312859</v>
      </c>
      <c r="H32" s="46">
        <v>0</v>
      </c>
      <c r="I32" s="46">
        <v>16019218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16332077</v>
      </c>
      <c r="O32" s="47">
        <f t="shared" si="1"/>
        <v>50.589862250761229</v>
      </c>
      <c r="P32" s="9"/>
    </row>
    <row r="33" spans="1:16">
      <c r="A33" s="12"/>
      <c r="B33" s="44">
        <v>544</v>
      </c>
      <c r="C33" s="20" t="s">
        <v>46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11128055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11128055</v>
      </c>
      <c r="O33" s="47">
        <f t="shared" si="1"/>
        <v>34.470004615389378</v>
      </c>
      <c r="P33" s="9"/>
    </row>
    <row r="34" spans="1:16">
      <c r="A34" s="12"/>
      <c r="B34" s="44">
        <v>549</v>
      </c>
      <c r="C34" s="20" t="s">
        <v>47</v>
      </c>
      <c r="D34" s="46">
        <v>0</v>
      </c>
      <c r="E34" s="46">
        <v>723744</v>
      </c>
      <c r="F34" s="46">
        <v>0</v>
      </c>
      <c r="G34" s="46">
        <v>0</v>
      </c>
      <c r="H34" s="46">
        <v>0</v>
      </c>
      <c r="I34" s="46">
        <v>9617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733361</v>
      </c>
      <c r="O34" s="47">
        <f t="shared" si="1"/>
        <v>2.271641994467728</v>
      </c>
      <c r="P34" s="9"/>
    </row>
    <row r="35" spans="1:16" ht="15.75">
      <c r="A35" s="28" t="s">
        <v>48</v>
      </c>
      <c r="B35" s="29"/>
      <c r="C35" s="30"/>
      <c r="D35" s="31">
        <f>SUM(D36:D40)</f>
        <v>5676543</v>
      </c>
      <c r="E35" s="31">
        <f t="shared" ref="E35:M35" si="9">SUM(E36:E40)</f>
        <v>11180474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16857017</v>
      </c>
      <c r="O35" s="43">
        <f t="shared" si="1"/>
        <v>52.215904198145793</v>
      </c>
      <c r="P35" s="10"/>
    </row>
    <row r="36" spans="1:16">
      <c r="A36" s="13"/>
      <c r="B36" s="45">
        <v>551</v>
      </c>
      <c r="C36" s="21" t="s">
        <v>49</v>
      </c>
      <c r="D36" s="46">
        <v>49092</v>
      </c>
      <c r="E36" s="46">
        <v>87160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136252</v>
      </c>
      <c r="O36" s="47">
        <f t="shared" si="1"/>
        <v>0.42205102947963807</v>
      </c>
      <c r="P36" s="9"/>
    </row>
    <row r="37" spans="1:16">
      <c r="A37" s="13"/>
      <c r="B37" s="45">
        <v>552</v>
      </c>
      <c r="C37" s="21" t="s">
        <v>50</v>
      </c>
      <c r="D37" s="46">
        <v>5272613</v>
      </c>
      <c r="E37" s="46">
        <v>3883910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9156523</v>
      </c>
      <c r="O37" s="47">
        <f t="shared" ref="O37:O68" si="10">(N37/O$78)</f>
        <v>28.363032899362828</v>
      </c>
      <c r="P37" s="9"/>
    </row>
    <row r="38" spans="1:16">
      <c r="A38" s="13"/>
      <c r="B38" s="45">
        <v>553</v>
      </c>
      <c r="C38" s="21" t="s">
        <v>51</v>
      </c>
      <c r="D38" s="46">
        <v>208077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208077</v>
      </c>
      <c r="O38" s="47">
        <f t="shared" si="10"/>
        <v>0.64453448067576735</v>
      </c>
      <c r="P38" s="9"/>
    </row>
    <row r="39" spans="1:16">
      <c r="A39" s="13"/>
      <c r="B39" s="45">
        <v>554</v>
      </c>
      <c r="C39" s="21" t="s">
        <v>52</v>
      </c>
      <c r="D39" s="46">
        <v>146761</v>
      </c>
      <c r="E39" s="46">
        <v>5833192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5979953</v>
      </c>
      <c r="O39" s="47">
        <f t="shared" si="10"/>
        <v>18.523363472755264</v>
      </c>
      <c r="P39" s="9"/>
    </row>
    <row r="40" spans="1:16">
      <c r="A40" s="13"/>
      <c r="B40" s="45">
        <v>559</v>
      </c>
      <c r="C40" s="21" t="s">
        <v>53</v>
      </c>
      <c r="D40" s="46">
        <v>0</v>
      </c>
      <c r="E40" s="46">
        <v>1376212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1376212</v>
      </c>
      <c r="O40" s="47">
        <f t="shared" si="10"/>
        <v>4.2629223158722933</v>
      </c>
      <c r="P40" s="9"/>
    </row>
    <row r="41" spans="1:16" ht="15.75">
      <c r="A41" s="28" t="s">
        <v>54</v>
      </c>
      <c r="B41" s="29"/>
      <c r="C41" s="30"/>
      <c r="D41" s="31">
        <f>SUM(D42:D47)</f>
        <v>13763491</v>
      </c>
      <c r="E41" s="31">
        <f t="shared" ref="E41:M41" si="11">SUM(E42:E47)</f>
        <v>15261146</v>
      </c>
      <c r="F41" s="31">
        <f t="shared" si="11"/>
        <v>0</v>
      </c>
      <c r="G41" s="31">
        <f t="shared" si="11"/>
        <v>552838</v>
      </c>
      <c r="H41" s="31">
        <f t="shared" si="11"/>
        <v>0</v>
      </c>
      <c r="I41" s="31">
        <f t="shared" si="11"/>
        <v>0</v>
      </c>
      <c r="J41" s="31">
        <f t="shared" si="11"/>
        <v>0</v>
      </c>
      <c r="K41" s="31">
        <f t="shared" si="11"/>
        <v>0</v>
      </c>
      <c r="L41" s="31">
        <f t="shared" si="11"/>
        <v>0</v>
      </c>
      <c r="M41" s="31">
        <f t="shared" si="11"/>
        <v>0</v>
      </c>
      <c r="N41" s="31">
        <f t="shared" si="8"/>
        <v>29577475</v>
      </c>
      <c r="O41" s="43">
        <f t="shared" si="10"/>
        <v>91.618499347960096</v>
      </c>
      <c r="P41" s="10"/>
    </row>
    <row r="42" spans="1:16">
      <c r="A42" s="12"/>
      <c r="B42" s="44">
        <v>561</v>
      </c>
      <c r="C42" s="20" t="s">
        <v>55</v>
      </c>
      <c r="D42" s="46">
        <v>0</v>
      </c>
      <c r="E42" s="46">
        <v>229148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229148</v>
      </c>
      <c r="O42" s="47">
        <f t="shared" si="10"/>
        <v>0.70980352070575192</v>
      </c>
      <c r="P42" s="9"/>
    </row>
    <row r="43" spans="1:16">
      <c r="A43" s="12"/>
      <c r="B43" s="44">
        <v>562</v>
      </c>
      <c r="C43" s="20" t="s">
        <v>56</v>
      </c>
      <c r="D43" s="46">
        <v>2235325</v>
      </c>
      <c r="E43" s="46">
        <v>5260422</v>
      </c>
      <c r="F43" s="46">
        <v>0</v>
      </c>
      <c r="G43" s="46">
        <v>552838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3" si="12">SUM(D43:M43)</f>
        <v>8048585</v>
      </c>
      <c r="O43" s="47">
        <f t="shared" si="10"/>
        <v>24.931109892730916</v>
      </c>
      <c r="P43" s="9"/>
    </row>
    <row r="44" spans="1:16">
      <c r="A44" s="12"/>
      <c r="B44" s="44">
        <v>563</v>
      </c>
      <c r="C44" s="20" t="s">
        <v>57</v>
      </c>
      <c r="D44" s="46">
        <v>945396</v>
      </c>
      <c r="E44" s="46">
        <v>674809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1620205</v>
      </c>
      <c r="O44" s="47">
        <f t="shared" si="10"/>
        <v>5.0187093636648052</v>
      </c>
      <c r="P44" s="9"/>
    </row>
    <row r="45" spans="1:16">
      <c r="A45" s="12"/>
      <c r="B45" s="44">
        <v>564</v>
      </c>
      <c r="C45" s="20" t="s">
        <v>58</v>
      </c>
      <c r="D45" s="46">
        <v>5287818</v>
      </c>
      <c r="E45" s="46">
        <v>224150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5511968</v>
      </c>
      <c r="O45" s="47">
        <f t="shared" si="10"/>
        <v>17.073744010060928</v>
      </c>
      <c r="P45" s="9"/>
    </row>
    <row r="46" spans="1:16">
      <c r="A46" s="12"/>
      <c r="B46" s="44">
        <v>565</v>
      </c>
      <c r="C46" s="20" t="s">
        <v>59</v>
      </c>
      <c r="D46" s="46">
        <v>140759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140759</v>
      </c>
      <c r="O46" s="47">
        <f t="shared" si="10"/>
        <v>0.43601180796263084</v>
      </c>
      <c r="P46" s="9"/>
    </row>
    <row r="47" spans="1:16">
      <c r="A47" s="12"/>
      <c r="B47" s="44">
        <v>569</v>
      </c>
      <c r="C47" s="20" t="s">
        <v>60</v>
      </c>
      <c r="D47" s="46">
        <v>5154193</v>
      </c>
      <c r="E47" s="46">
        <v>8872617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14026810</v>
      </c>
      <c r="O47" s="47">
        <f t="shared" si="10"/>
        <v>43.449120752835057</v>
      </c>
      <c r="P47" s="9"/>
    </row>
    <row r="48" spans="1:16" ht="15.75">
      <c r="A48" s="28" t="s">
        <v>61</v>
      </c>
      <c r="B48" s="29"/>
      <c r="C48" s="30"/>
      <c r="D48" s="31">
        <f t="shared" ref="D48:M48" si="13">SUM(D49:D53)</f>
        <v>6566691</v>
      </c>
      <c r="E48" s="31">
        <f t="shared" si="13"/>
        <v>10018738</v>
      </c>
      <c r="F48" s="31">
        <f t="shared" si="13"/>
        <v>0</v>
      </c>
      <c r="G48" s="31">
        <f t="shared" si="13"/>
        <v>11467075</v>
      </c>
      <c r="H48" s="31">
        <f t="shared" si="13"/>
        <v>0</v>
      </c>
      <c r="I48" s="31">
        <f t="shared" si="13"/>
        <v>5486188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33538692</v>
      </c>
      <c r="O48" s="43">
        <f t="shared" si="10"/>
        <v>103.88867309104089</v>
      </c>
      <c r="P48" s="9"/>
    </row>
    <row r="49" spans="1:16">
      <c r="A49" s="12"/>
      <c r="B49" s="44">
        <v>571</v>
      </c>
      <c r="C49" s="20" t="s">
        <v>62</v>
      </c>
      <c r="D49" s="46">
        <v>0</v>
      </c>
      <c r="E49" s="46">
        <v>6979463</v>
      </c>
      <c r="F49" s="46">
        <v>0</v>
      </c>
      <c r="G49" s="46">
        <v>971829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7951292</v>
      </c>
      <c r="O49" s="47">
        <f t="shared" si="10"/>
        <v>24.629737356466038</v>
      </c>
      <c r="P49" s="9"/>
    </row>
    <row r="50" spans="1:16">
      <c r="A50" s="12"/>
      <c r="B50" s="44">
        <v>572</v>
      </c>
      <c r="C50" s="20" t="s">
        <v>63</v>
      </c>
      <c r="D50" s="46">
        <v>5702388</v>
      </c>
      <c r="E50" s="46">
        <v>3039275</v>
      </c>
      <c r="F50" s="46">
        <v>0</v>
      </c>
      <c r="G50" s="46">
        <v>9946418</v>
      </c>
      <c r="H50" s="46">
        <v>0</v>
      </c>
      <c r="I50" s="46">
        <v>3180126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21868207</v>
      </c>
      <c r="O50" s="47">
        <f t="shared" si="10"/>
        <v>67.738449910634912</v>
      </c>
      <c r="P50" s="9"/>
    </row>
    <row r="51" spans="1:16">
      <c r="A51" s="12"/>
      <c r="B51" s="44">
        <v>573</v>
      </c>
      <c r="C51" s="20" t="s">
        <v>64</v>
      </c>
      <c r="D51" s="46">
        <v>844342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844342</v>
      </c>
      <c r="O51" s="47">
        <f t="shared" si="10"/>
        <v>2.6154141615014574</v>
      </c>
      <c r="P51" s="9"/>
    </row>
    <row r="52" spans="1:16">
      <c r="A52" s="12"/>
      <c r="B52" s="44">
        <v>575</v>
      </c>
      <c r="C52" s="20" t="s">
        <v>65</v>
      </c>
      <c r="D52" s="46">
        <v>0</v>
      </c>
      <c r="E52" s="46">
        <v>0</v>
      </c>
      <c r="F52" s="46">
        <v>0</v>
      </c>
      <c r="G52" s="46">
        <v>548828</v>
      </c>
      <c r="H52" s="46">
        <v>0</v>
      </c>
      <c r="I52" s="46">
        <v>2306062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2854890</v>
      </c>
      <c r="O52" s="47">
        <f t="shared" si="10"/>
        <v>8.8432409326184125</v>
      </c>
      <c r="P52" s="9"/>
    </row>
    <row r="53" spans="1:16">
      <c r="A53" s="12"/>
      <c r="B53" s="44">
        <v>579</v>
      </c>
      <c r="C53" s="20" t="s">
        <v>66</v>
      </c>
      <c r="D53" s="46">
        <v>19961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19961</v>
      </c>
      <c r="O53" s="47">
        <f t="shared" si="10"/>
        <v>6.1830729820061762E-2</v>
      </c>
      <c r="P53" s="9"/>
    </row>
    <row r="54" spans="1:16" ht="15.75">
      <c r="A54" s="28" t="s">
        <v>87</v>
      </c>
      <c r="B54" s="29"/>
      <c r="C54" s="30"/>
      <c r="D54" s="31">
        <f t="shared" ref="D54:M54" si="14">SUM(D55:D56)</f>
        <v>24446538</v>
      </c>
      <c r="E54" s="31">
        <f t="shared" si="14"/>
        <v>39480219</v>
      </c>
      <c r="F54" s="31">
        <f t="shared" si="14"/>
        <v>14295008</v>
      </c>
      <c r="G54" s="31">
        <f t="shared" si="14"/>
        <v>3959579</v>
      </c>
      <c r="H54" s="31">
        <f t="shared" si="14"/>
        <v>0</v>
      </c>
      <c r="I54" s="31">
        <f t="shared" si="14"/>
        <v>5813872</v>
      </c>
      <c r="J54" s="31">
        <f t="shared" si="14"/>
        <v>0</v>
      </c>
      <c r="K54" s="31">
        <f t="shared" si="14"/>
        <v>0</v>
      </c>
      <c r="L54" s="31">
        <f t="shared" si="14"/>
        <v>0</v>
      </c>
      <c r="M54" s="31">
        <f t="shared" si="14"/>
        <v>0</v>
      </c>
      <c r="N54" s="31">
        <f>SUM(D54:M54)</f>
        <v>87995216</v>
      </c>
      <c r="O54" s="43">
        <f t="shared" si="10"/>
        <v>272.57193657401814</v>
      </c>
      <c r="P54" s="9"/>
    </row>
    <row r="55" spans="1:16">
      <c r="A55" s="12"/>
      <c r="B55" s="44">
        <v>581</v>
      </c>
      <c r="C55" s="20" t="s">
        <v>67</v>
      </c>
      <c r="D55" s="46">
        <v>24446538</v>
      </c>
      <c r="E55" s="46">
        <v>39480219</v>
      </c>
      <c r="F55" s="46">
        <v>0</v>
      </c>
      <c r="G55" s="46">
        <v>3959579</v>
      </c>
      <c r="H55" s="46">
        <v>0</v>
      </c>
      <c r="I55" s="46">
        <v>5813872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73700208</v>
      </c>
      <c r="O55" s="47">
        <f t="shared" si="10"/>
        <v>228.2920519277769</v>
      </c>
      <c r="P55" s="9"/>
    </row>
    <row r="56" spans="1:16">
      <c r="A56" s="12"/>
      <c r="B56" s="44">
        <v>585</v>
      </c>
      <c r="C56" s="20" t="s">
        <v>92</v>
      </c>
      <c r="D56" s="46">
        <v>0</v>
      </c>
      <c r="E56" s="46">
        <v>0</v>
      </c>
      <c r="F56" s="46">
        <v>14295008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5">SUM(D56:M56)</f>
        <v>14295008</v>
      </c>
      <c r="O56" s="47">
        <f t="shared" si="10"/>
        <v>44.279884646241243</v>
      </c>
      <c r="P56" s="9"/>
    </row>
    <row r="57" spans="1:16" ht="15.75">
      <c r="A57" s="28" t="s">
        <v>69</v>
      </c>
      <c r="B57" s="29"/>
      <c r="C57" s="30"/>
      <c r="D57" s="31">
        <f t="shared" ref="D57:M57" si="16">SUM(D58:D75)</f>
        <v>9847981</v>
      </c>
      <c r="E57" s="31">
        <f t="shared" si="16"/>
        <v>1282256</v>
      </c>
      <c r="F57" s="31">
        <f t="shared" si="16"/>
        <v>0</v>
      </c>
      <c r="G57" s="31">
        <f t="shared" si="16"/>
        <v>0</v>
      </c>
      <c r="H57" s="31">
        <f t="shared" si="16"/>
        <v>0</v>
      </c>
      <c r="I57" s="31">
        <f t="shared" si="16"/>
        <v>0</v>
      </c>
      <c r="J57" s="31">
        <f t="shared" si="16"/>
        <v>0</v>
      </c>
      <c r="K57" s="31">
        <f t="shared" si="16"/>
        <v>0</v>
      </c>
      <c r="L57" s="31">
        <f t="shared" si="16"/>
        <v>0</v>
      </c>
      <c r="M57" s="31">
        <f t="shared" si="16"/>
        <v>0</v>
      </c>
      <c r="N57" s="31">
        <f>SUM(D57:M57)</f>
        <v>11130237</v>
      </c>
      <c r="O57" s="43">
        <f t="shared" si="10"/>
        <v>34.476763527892132</v>
      </c>
      <c r="P57" s="9"/>
    </row>
    <row r="58" spans="1:16">
      <c r="A58" s="12"/>
      <c r="B58" s="44">
        <v>601</v>
      </c>
      <c r="C58" s="20" t="s">
        <v>70</v>
      </c>
      <c r="D58" s="46">
        <v>148655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148655</v>
      </c>
      <c r="O58" s="47">
        <f t="shared" si="10"/>
        <v>0.46047027410456798</v>
      </c>
      <c r="P58" s="9"/>
    </row>
    <row r="59" spans="1:16">
      <c r="A59" s="12"/>
      <c r="B59" s="44">
        <v>602</v>
      </c>
      <c r="C59" s="20" t="s">
        <v>71</v>
      </c>
      <c r="D59" s="46">
        <v>449955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449955</v>
      </c>
      <c r="O59" s="47">
        <f t="shared" si="10"/>
        <v>1.3937701536088318</v>
      </c>
      <c r="P59" s="9"/>
    </row>
    <row r="60" spans="1:16">
      <c r="A60" s="12"/>
      <c r="B60" s="44">
        <v>603</v>
      </c>
      <c r="C60" s="20" t="s">
        <v>72</v>
      </c>
      <c r="D60" s="46">
        <v>91166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91166</v>
      </c>
      <c r="O60" s="47">
        <f t="shared" si="10"/>
        <v>0.28239368342145937</v>
      </c>
      <c r="P60" s="9"/>
    </row>
    <row r="61" spans="1:16">
      <c r="A61" s="12"/>
      <c r="B61" s="44">
        <v>605</v>
      </c>
      <c r="C61" s="20" t="s">
        <v>73</v>
      </c>
      <c r="D61" s="46">
        <v>14970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14970</v>
      </c>
      <c r="O61" s="47">
        <f t="shared" si="10"/>
        <v>4.6370724182472053E-2</v>
      </c>
      <c r="P61" s="9"/>
    </row>
    <row r="62" spans="1:16">
      <c r="A62" s="12"/>
      <c r="B62" s="44">
        <v>622</v>
      </c>
      <c r="C62" s="20" t="s">
        <v>74</v>
      </c>
      <c r="D62" s="46">
        <v>165471</v>
      </c>
      <c r="E62" s="46">
        <v>70792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1" si="17">SUM(D62:M62)</f>
        <v>236263</v>
      </c>
      <c r="O62" s="47">
        <f t="shared" si="10"/>
        <v>0.73184277939368036</v>
      </c>
      <c r="P62" s="9"/>
    </row>
    <row r="63" spans="1:16">
      <c r="A63" s="12"/>
      <c r="B63" s="44">
        <v>623</v>
      </c>
      <c r="C63" s="20" t="s">
        <v>75</v>
      </c>
      <c r="D63" s="46">
        <v>438126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438126</v>
      </c>
      <c r="O63" s="47">
        <f t="shared" si="10"/>
        <v>1.3571289180474115</v>
      </c>
      <c r="P63" s="9"/>
    </row>
    <row r="64" spans="1:16">
      <c r="A64" s="12"/>
      <c r="B64" s="44">
        <v>629</v>
      </c>
      <c r="C64" s="20" t="s">
        <v>76</v>
      </c>
      <c r="D64" s="46">
        <v>2500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2500</v>
      </c>
      <c r="O64" s="47">
        <f t="shared" si="10"/>
        <v>7.7439419142404896E-3</v>
      </c>
      <c r="P64" s="9"/>
    </row>
    <row r="65" spans="1:119">
      <c r="A65" s="12"/>
      <c r="B65" s="44">
        <v>654</v>
      </c>
      <c r="C65" s="20" t="s">
        <v>77</v>
      </c>
      <c r="D65" s="46">
        <v>299511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299511</v>
      </c>
      <c r="O65" s="47">
        <f t="shared" si="10"/>
        <v>0.92775831467043335</v>
      </c>
      <c r="P65" s="9"/>
    </row>
    <row r="66" spans="1:119">
      <c r="A66" s="12"/>
      <c r="B66" s="44">
        <v>683</v>
      </c>
      <c r="C66" s="20" t="s">
        <v>78</v>
      </c>
      <c r="D66" s="46">
        <v>10500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10500</v>
      </c>
      <c r="O66" s="47">
        <f t="shared" si="10"/>
        <v>3.2524556039810054E-2</v>
      </c>
      <c r="P66" s="9"/>
    </row>
    <row r="67" spans="1:119">
      <c r="A67" s="12"/>
      <c r="B67" s="44">
        <v>685</v>
      </c>
      <c r="C67" s="20" t="s">
        <v>79</v>
      </c>
      <c r="D67" s="46">
        <v>65615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65615</v>
      </c>
      <c r="O67" s="47">
        <f t="shared" si="10"/>
        <v>0.20324749948115589</v>
      </c>
      <c r="P67" s="9"/>
    </row>
    <row r="68" spans="1:119">
      <c r="A68" s="12"/>
      <c r="B68" s="44">
        <v>711</v>
      </c>
      <c r="C68" s="20" t="s">
        <v>80</v>
      </c>
      <c r="D68" s="46">
        <v>4138484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4138484</v>
      </c>
      <c r="O68" s="47">
        <f t="shared" si="10"/>
        <v>12.819271883605456</v>
      </c>
      <c r="P68" s="9"/>
    </row>
    <row r="69" spans="1:119">
      <c r="A69" s="12"/>
      <c r="B69" s="44">
        <v>712</v>
      </c>
      <c r="C69" s="20" t="s">
        <v>81</v>
      </c>
      <c r="D69" s="46">
        <v>1363710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1363710</v>
      </c>
      <c r="O69" s="47">
        <f t="shared" ref="O69:O76" si="18">(N69/O$78)</f>
        <v>4.2241964111475596</v>
      </c>
      <c r="P69" s="9"/>
    </row>
    <row r="70" spans="1:119">
      <c r="A70" s="12"/>
      <c r="B70" s="44">
        <v>713</v>
      </c>
      <c r="C70" s="20" t="s">
        <v>82</v>
      </c>
      <c r="D70" s="46">
        <v>1360284</v>
      </c>
      <c r="E70" s="46">
        <v>1047407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2407691</v>
      </c>
      <c r="O70" s="47">
        <f t="shared" si="18"/>
        <v>7.4580077005758394</v>
      </c>
      <c r="P70" s="9"/>
    </row>
    <row r="71" spans="1:119">
      <c r="A71" s="12"/>
      <c r="B71" s="44">
        <v>714</v>
      </c>
      <c r="C71" s="20" t="s">
        <v>83</v>
      </c>
      <c r="D71" s="46">
        <v>108143</v>
      </c>
      <c r="E71" s="46">
        <v>164057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272200</v>
      </c>
      <c r="O71" s="47">
        <f t="shared" si="18"/>
        <v>0.84316039562250455</v>
      </c>
      <c r="P71" s="9"/>
    </row>
    <row r="72" spans="1:119">
      <c r="A72" s="12"/>
      <c r="B72" s="44">
        <v>732</v>
      </c>
      <c r="C72" s="20" t="s">
        <v>84</v>
      </c>
      <c r="D72" s="46">
        <v>118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118</v>
      </c>
      <c r="O72" s="47">
        <f t="shared" si="18"/>
        <v>3.6551405835215112E-4</v>
      </c>
      <c r="P72" s="9"/>
    </row>
    <row r="73" spans="1:119">
      <c r="A73" s="12"/>
      <c r="B73" s="44">
        <v>733</v>
      </c>
      <c r="C73" s="20" t="s">
        <v>85</v>
      </c>
      <c r="D73" s="46">
        <v>1139760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1139760</v>
      </c>
      <c r="O73" s="47">
        <f t="shared" si="18"/>
        <v>3.5304940944698964</v>
      </c>
      <c r="P73" s="9"/>
    </row>
    <row r="74" spans="1:119">
      <c r="A74" s="12"/>
      <c r="B74" s="44">
        <v>739</v>
      </c>
      <c r="C74" s="20" t="s">
        <v>86</v>
      </c>
      <c r="D74" s="46">
        <v>200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200</v>
      </c>
      <c r="O74" s="47">
        <f t="shared" si="18"/>
        <v>6.1951535313923916E-4</v>
      </c>
      <c r="P74" s="9"/>
    </row>
    <row r="75" spans="1:119" ht="15.75" thickBot="1">
      <c r="A75" s="12"/>
      <c r="B75" s="44">
        <v>752</v>
      </c>
      <c r="C75" s="20" t="s">
        <v>88</v>
      </c>
      <c r="D75" s="46">
        <v>50813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>SUM(D75:M75)</f>
        <v>50813</v>
      </c>
      <c r="O75" s="47">
        <f t="shared" si="18"/>
        <v>0.15739716819532079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19">SUM(D5,D13,D22,D30,D35,D41,D48,D54,D57)</f>
        <v>232792419</v>
      </c>
      <c r="E76" s="15">
        <f t="shared" si="19"/>
        <v>132620530</v>
      </c>
      <c r="F76" s="15">
        <f t="shared" si="19"/>
        <v>33849321</v>
      </c>
      <c r="G76" s="15">
        <f t="shared" si="19"/>
        <v>47614132</v>
      </c>
      <c r="H76" s="15">
        <f t="shared" si="19"/>
        <v>0</v>
      </c>
      <c r="I76" s="15">
        <f t="shared" si="19"/>
        <v>161626602</v>
      </c>
      <c r="J76" s="15">
        <f t="shared" si="19"/>
        <v>66085309</v>
      </c>
      <c r="K76" s="15">
        <f t="shared" si="19"/>
        <v>0</v>
      </c>
      <c r="L76" s="15">
        <f t="shared" si="19"/>
        <v>0</v>
      </c>
      <c r="M76" s="15">
        <f t="shared" si="19"/>
        <v>0</v>
      </c>
      <c r="N76" s="15">
        <f>SUM(D76:M76)</f>
        <v>674588313</v>
      </c>
      <c r="O76" s="37">
        <f t="shared" si="18"/>
        <v>2089.5890847589931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93</v>
      </c>
      <c r="M78" s="118"/>
      <c r="N78" s="118"/>
      <c r="O78" s="41">
        <v>322833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thickBot="1">
      <c r="A80" s="120" t="s">
        <v>96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9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51201631</v>
      </c>
      <c r="E5" s="26">
        <f t="shared" si="0"/>
        <v>14496187</v>
      </c>
      <c r="F5" s="26">
        <f t="shared" si="0"/>
        <v>41251237</v>
      </c>
      <c r="G5" s="26">
        <f t="shared" si="0"/>
        <v>2345214</v>
      </c>
      <c r="H5" s="26">
        <f t="shared" si="0"/>
        <v>0</v>
      </c>
      <c r="I5" s="26">
        <f t="shared" si="0"/>
        <v>0</v>
      </c>
      <c r="J5" s="26">
        <f t="shared" si="0"/>
        <v>68248615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177542884</v>
      </c>
      <c r="O5" s="32">
        <f t="shared" ref="O5:O36" si="1">(N5/O$77)</f>
        <v>557.60255524428089</v>
      </c>
      <c r="P5" s="6"/>
    </row>
    <row r="6" spans="1:133">
      <c r="A6" s="12"/>
      <c r="B6" s="44">
        <v>511</v>
      </c>
      <c r="C6" s="20" t="s">
        <v>20</v>
      </c>
      <c r="D6" s="46">
        <v>1581151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1581151</v>
      </c>
      <c r="O6" s="47">
        <f t="shared" si="1"/>
        <v>4.9658641223100215</v>
      </c>
      <c r="P6" s="9"/>
    </row>
    <row r="7" spans="1:133">
      <c r="A7" s="12"/>
      <c r="B7" s="44">
        <v>512</v>
      </c>
      <c r="C7" s="20" t="s">
        <v>21</v>
      </c>
      <c r="D7" s="46">
        <v>1846355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1846355</v>
      </c>
      <c r="O7" s="47">
        <f t="shared" si="1"/>
        <v>5.7987807942111278</v>
      </c>
      <c r="P7" s="9"/>
    </row>
    <row r="8" spans="1:133">
      <c r="A8" s="12"/>
      <c r="B8" s="44">
        <v>513</v>
      </c>
      <c r="C8" s="20" t="s">
        <v>22</v>
      </c>
      <c r="D8" s="46">
        <v>21823106</v>
      </c>
      <c r="E8" s="46">
        <v>112032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21935138</v>
      </c>
      <c r="O8" s="47">
        <f t="shared" si="1"/>
        <v>68.890899611813921</v>
      </c>
      <c r="P8" s="9"/>
    </row>
    <row r="9" spans="1:133">
      <c r="A9" s="12"/>
      <c r="B9" s="44">
        <v>514</v>
      </c>
      <c r="C9" s="20" t="s">
        <v>23</v>
      </c>
      <c r="D9" s="46">
        <v>2241409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2241409</v>
      </c>
      <c r="O9" s="47">
        <f t="shared" si="1"/>
        <v>7.0395126945641389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4996186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4996186</v>
      </c>
      <c r="O10" s="47">
        <f t="shared" si="1"/>
        <v>15.691341817313853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24470</v>
      </c>
      <c r="F11" s="46">
        <v>41251237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41275707</v>
      </c>
      <c r="O11" s="47">
        <f t="shared" si="1"/>
        <v>129.63312960892452</v>
      </c>
      <c r="P11" s="9"/>
    </row>
    <row r="12" spans="1:133">
      <c r="A12" s="12"/>
      <c r="B12" s="44">
        <v>519</v>
      </c>
      <c r="C12" s="20" t="s">
        <v>26</v>
      </c>
      <c r="D12" s="46">
        <v>23709610</v>
      </c>
      <c r="E12" s="46">
        <v>9363499</v>
      </c>
      <c r="F12" s="46">
        <v>0</v>
      </c>
      <c r="G12" s="46">
        <v>2345214</v>
      </c>
      <c r="H12" s="46">
        <v>0</v>
      </c>
      <c r="I12" s="46">
        <v>0</v>
      </c>
      <c r="J12" s="46">
        <v>68248615</v>
      </c>
      <c r="K12" s="46">
        <v>0</v>
      </c>
      <c r="L12" s="46">
        <v>0</v>
      </c>
      <c r="M12" s="46">
        <v>0</v>
      </c>
      <c r="N12" s="46">
        <f t="shared" si="2"/>
        <v>103666938</v>
      </c>
      <c r="O12" s="47">
        <f t="shared" si="1"/>
        <v>325.58302659514328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125623497</v>
      </c>
      <c r="E13" s="31">
        <f t="shared" si="3"/>
        <v>12076577</v>
      </c>
      <c r="F13" s="31">
        <f t="shared" si="3"/>
        <v>0</v>
      </c>
      <c r="G13" s="31">
        <f t="shared" si="3"/>
        <v>4026284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141726358</v>
      </c>
      <c r="O13" s="43">
        <f t="shared" si="1"/>
        <v>445.11487921006017</v>
      </c>
      <c r="P13" s="10"/>
    </row>
    <row r="14" spans="1:133">
      <c r="A14" s="12"/>
      <c r="B14" s="44">
        <v>521</v>
      </c>
      <c r="C14" s="20" t="s">
        <v>28</v>
      </c>
      <c r="D14" s="46">
        <v>80269395</v>
      </c>
      <c r="E14" s="46">
        <v>168435</v>
      </c>
      <c r="F14" s="46">
        <v>0</v>
      </c>
      <c r="G14" s="46">
        <v>405792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80843622</v>
      </c>
      <c r="O14" s="47">
        <f t="shared" si="1"/>
        <v>253.90265825806208</v>
      </c>
      <c r="P14" s="9"/>
    </row>
    <row r="15" spans="1:133">
      <c r="A15" s="12"/>
      <c r="B15" s="44">
        <v>523</v>
      </c>
      <c r="C15" s="20" t="s">
        <v>29</v>
      </c>
      <c r="D15" s="46">
        <v>26873635</v>
      </c>
      <c r="E15" s="46">
        <v>2781137</v>
      </c>
      <c r="F15" s="46">
        <v>0</v>
      </c>
      <c r="G15" s="46">
        <v>39505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29694277</v>
      </c>
      <c r="O15" s="47">
        <f t="shared" si="1"/>
        <v>93.259748621248477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7311847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7311847</v>
      </c>
      <c r="O16" s="47">
        <f t="shared" si="1"/>
        <v>22.964055099810302</v>
      </c>
      <c r="P16" s="9"/>
    </row>
    <row r="17" spans="1:16">
      <c r="A17" s="12"/>
      <c r="B17" s="44">
        <v>525</v>
      </c>
      <c r="C17" s="20" t="s">
        <v>31</v>
      </c>
      <c r="D17" s="46">
        <v>2455330</v>
      </c>
      <c r="E17" s="46">
        <v>1539008</v>
      </c>
      <c r="F17" s="46">
        <v>0</v>
      </c>
      <c r="G17" s="46">
        <v>411570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4405908</v>
      </c>
      <c r="O17" s="47">
        <f t="shared" si="1"/>
        <v>13.837476916119144</v>
      </c>
      <c r="P17" s="9"/>
    </row>
    <row r="18" spans="1:16">
      <c r="A18" s="12"/>
      <c r="B18" s="44">
        <v>526</v>
      </c>
      <c r="C18" s="20" t="s">
        <v>32</v>
      </c>
      <c r="D18" s="46">
        <v>14387449</v>
      </c>
      <c r="E18" s="46">
        <v>190178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14577627</v>
      </c>
      <c r="O18" s="47">
        <f t="shared" si="1"/>
        <v>45.783429228276027</v>
      </c>
      <c r="P18" s="9"/>
    </row>
    <row r="19" spans="1:16">
      <c r="A19" s="12"/>
      <c r="B19" s="44">
        <v>527</v>
      </c>
      <c r="C19" s="20" t="s">
        <v>33</v>
      </c>
      <c r="D19" s="46">
        <v>1370250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1370250</v>
      </c>
      <c r="O19" s="47">
        <f t="shared" si="1"/>
        <v>4.3034949309682036</v>
      </c>
      <c r="P19" s="9"/>
    </row>
    <row r="20" spans="1:16">
      <c r="A20" s="12"/>
      <c r="B20" s="44">
        <v>529</v>
      </c>
      <c r="C20" s="20" t="s">
        <v>34</v>
      </c>
      <c r="D20" s="46">
        <v>267438</v>
      </c>
      <c r="E20" s="46">
        <v>85972</v>
      </c>
      <c r="F20" s="46">
        <v>0</v>
      </c>
      <c r="G20" s="46">
        <v>3169417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3522827</v>
      </c>
      <c r="O20" s="47">
        <f t="shared" si="1"/>
        <v>11.064016155575935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SUM(D22:D28)</f>
        <v>3196585</v>
      </c>
      <c r="E21" s="31">
        <f t="shared" si="5"/>
        <v>2581816</v>
      </c>
      <c r="F21" s="31">
        <f t="shared" si="5"/>
        <v>0</v>
      </c>
      <c r="G21" s="31">
        <f t="shared" si="5"/>
        <v>342942</v>
      </c>
      <c r="H21" s="31">
        <f t="shared" si="5"/>
        <v>0</v>
      </c>
      <c r="I21" s="31">
        <f t="shared" si="5"/>
        <v>122488189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128609532</v>
      </c>
      <c r="O21" s="43">
        <f t="shared" si="1"/>
        <v>403.91933518423133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17899337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17899337</v>
      </c>
      <c r="O22" s="47">
        <f t="shared" si="1"/>
        <v>56.21580444969284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38499</v>
      </c>
      <c r="F23" s="46">
        <v>0</v>
      </c>
      <c r="G23" s="46">
        <v>0</v>
      </c>
      <c r="H23" s="46">
        <v>0</v>
      </c>
      <c r="I23" s="46">
        <v>30073103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30111602</v>
      </c>
      <c r="O23" s="47">
        <f t="shared" si="1"/>
        <v>94.570426250926502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26806613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26806613</v>
      </c>
      <c r="O24" s="47">
        <f t="shared" si="1"/>
        <v>84.19056607329054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43785788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43785788</v>
      </c>
      <c r="O25" s="47">
        <f t="shared" si="1"/>
        <v>137.5164507983568</v>
      </c>
      <c r="P25" s="9"/>
    </row>
    <row r="26" spans="1:16">
      <c r="A26" s="12"/>
      <c r="B26" s="44">
        <v>537</v>
      </c>
      <c r="C26" s="20" t="s">
        <v>40</v>
      </c>
      <c r="D26" s="46">
        <v>3137732</v>
      </c>
      <c r="E26" s="46">
        <v>1595565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4733297</v>
      </c>
      <c r="O26" s="47">
        <f t="shared" si="1"/>
        <v>14.865695782716298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3887992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3887992</v>
      </c>
      <c r="O27" s="47">
        <f t="shared" si="1"/>
        <v>12.210876747779551</v>
      </c>
      <c r="P27" s="9"/>
    </row>
    <row r="28" spans="1:16">
      <c r="A28" s="12"/>
      <c r="B28" s="44">
        <v>539</v>
      </c>
      <c r="C28" s="20" t="s">
        <v>42</v>
      </c>
      <c r="D28" s="46">
        <v>58853</v>
      </c>
      <c r="E28" s="46">
        <v>947752</v>
      </c>
      <c r="F28" s="46">
        <v>0</v>
      </c>
      <c r="G28" s="46">
        <v>342942</v>
      </c>
      <c r="H28" s="46">
        <v>0</v>
      </c>
      <c r="I28" s="46">
        <v>35356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1384903</v>
      </c>
      <c r="O28" s="47">
        <f t="shared" si="1"/>
        <v>4.3495150814688257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SUM(D30:D33)</f>
        <v>0</v>
      </c>
      <c r="E29" s="31">
        <f t="shared" si="7"/>
        <v>30889356</v>
      </c>
      <c r="F29" s="31">
        <f t="shared" si="7"/>
        <v>0</v>
      </c>
      <c r="G29" s="31">
        <f t="shared" si="7"/>
        <v>15003807</v>
      </c>
      <c r="H29" s="31">
        <f t="shared" si="7"/>
        <v>0</v>
      </c>
      <c r="I29" s="31">
        <f t="shared" si="7"/>
        <v>25454971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41" si="8">SUM(D29:M29)</f>
        <v>71348134</v>
      </c>
      <c r="O29" s="43">
        <f t="shared" si="1"/>
        <v>224.0805203452218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30132699</v>
      </c>
      <c r="F30" s="46">
        <v>0</v>
      </c>
      <c r="G30" s="46">
        <v>14671504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44804203</v>
      </c>
      <c r="O30" s="47">
        <f t="shared" si="1"/>
        <v>140.71495018906796</v>
      </c>
      <c r="P30" s="9"/>
    </row>
    <row r="31" spans="1:16">
      <c r="A31" s="12"/>
      <c r="B31" s="44">
        <v>543</v>
      </c>
      <c r="C31" s="20" t="s">
        <v>45</v>
      </c>
      <c r="D31" s="46">
        <v>0</v>
      </c>
      <c r="E31" s="46">
        <v>17863</v>
      </c>
      <c r="F31" s="46">
        <v>0</v>
      </c>
      <c r="G31" s="46">
        <v>309483</v>
      </c>
      <c r="H31" s="46">
        <v>0</v>
      </c>
      <c r="I31" s="46">
        <v>14339051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14666397</v>
      </c>
      <c r="O31" s="47">
        <f t="shared" si="1"/>
        <v>46.062225977060592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11115920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11115920</v>
      </c>
      <c r="O32" s="47">
        <f t="shared" si="1"/>
        <v>34.911370460170097</v>
      </c>
      <c r="P32" s="9"/>
    </row>
    <row r="33" spans="1:16">
      <c r="A33" s="12"/>
      <c r="B33" s="44">
        <v>549</v>
      </c>
      <c r="C33" s="20" t="s">
        <v>47</v>
      </c>
      <c r="D33" s="46">
        <v>0</v>
      </c>
      <c r="E33" s="46">
        <v>738794</v>
      </c>
      <c r="F33" s="46">
        <v>0</v>
      </c>
      <c r="G33" s="46">
        <v>22820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761614</v>
      </c>
      <c r="O33" s="47">
        <f t="shared" si="1"/>
        <v>2.3919737189231292</v>
      </c>
      <c r="P33" s="9"/>
    </row>
    <row r="34" spans="1:16" ht="15.75">
      <c r="A34" s="28" t="s">
        <v>48</v>
      </c>
      <c r="B34" s="29"/>
      <c r="C34" s="30"/>
      <c r="D34" s="31">
        <f>SUM(D35:D39)</f>
        <v>6749556</v>
      </c>
      <c r="E34" s="31">
        <f t="shared" ref="E34:M34" si="9">SUM(E35:E39)</f>
        <v>9698912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16448468</v>
      </c>
      <c r="O34" s="43">
        <f t="shared" si="1"/>
        <v>51.659112322709511</v>
      </c>
      <c r="P34" s="10"/>
    </row>
    <row r="35" spans="1:16">
      <c r="A35" s="13"/>
      <c r="B35" s="45">
        <v>551</v>
      </c>
      <c r="C35" s="21" t="s">
        <v>49</v>
      </c>
      <c r="D35" s="46">
        <v>56272</v>
      </c>
      <c r="E35" s="46">
        <v>106486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162758</v>
      </c>
      <c r="O35" s="47">
        <f t="shared" si="1"/>
        <v>0.51116820140450492</v>
      </c>
      <c r="P35" s="9"/>
    </row>
    <row r="36" spans="1:16">
      <c r="A36" s="13"/>
      <c r="B36" s="45">
        <v>552</v>
      </c>
      <c r="C36" s="21" t="s">
        <v>50</v>
      </c>
      <c r="D36" s="46">
        <v>6078163</v>
      </c>
      <c r="E36" s="46">
        <v>3697255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9775418</v>
      </c>
      <c r="O36" s="47">
        <f t="shared" si="1"/>
        <v>30.701304003718548</v>
      </c>
      <c r="P36" s="9"/>
    </row>
    <row r="37" spans="1:16">
      <c r="A37" s="13"/>
      <c r="B37" s="45">
        <v>553</v>
      </c>
      <c r="C37" s="21" t="s">
        <v>51</v>
      </c>
      <c r="D37" s="46">
        <v>195472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195472</v>
      </c>
      <c r="O37" s="47">
        <f t="shared" ref="O37:O68" si="10">(N37/O$77)</f>
        <v>0.61391188552907627</v>
      </c>
      <c r="P37" s="9"/>
    </row>
    <row r="38" spans="1:16">
      <c r="A38" s="13"/>
      <c r="B38" s="45">
        <v>554</v>
      </c>
      <c r="C38" s="21" t="s">
        <v>52</v>
      </c>
      <c r="D38" s="46">
        <v>419649</v>
      </c>
      <c r="E38" s="46">
        <v>4917420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5337069</v>
      </c>
      <c r="O38" s="47">
        <f t="shared" si="10"/>
        <v>16.761940804763761</v>
      </c>
      <c r="P38" s="9"/>
    </row>
    <row r="39" spans="1:16">
      <c r="A39" s="13"/>
      <c r="B39" s="45">
        <v>559</v>
      </c>
      <c r="C39" s="21" t="s">
        <v>53</v>
      </c>
      <c r="D39" s="46">
        <v>0</v>
      </c>
      <c r="E39" s="46">
        <v>977751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977751</v>
      </c>
      <c r="O39" s="47">
        <f t="shared" si="10"/>
        <v>3.0707874272936269</v>
      </c>
      <c r="P39" s="9"/>
    </row>
    <row r="40" spans="1:16" ht="15.75">
      <c r="A40" s="28" t="s">
        <v>54</v>
      </c>
      <c r="B40" s="29"/>
      <c r="C40" s="30"/>
      <c r="D40" s="31">
        <f>SUM(D41:D46)</f>
        <v>13516043</v>
      </c>
      <c r="E40" s="31">
        <f t="shared" ref="E40:M40" si="11">SUM(E41:E46)</f>
        <v>18681400</v>
      </c>
      <c r="F40" s="31">
        <f t="shared" si="11"/>
        <v>0</v>
      </c>
      <c r="G40" s="31">
        <f t="shared" si="11"/>
        <v>387361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32584804</v>
      </c>
      <c r="O40" s="43">
        <f t="shared" si="10"/>
        <v>102.33792289041595</v>
      </c>
      <c r="P40" s="10"/>
    </row>
    <row r="41" spans="1:16">
      <c r="A41" s="12"/>
      <c r="B41" s="44">
        <v>561</v>
      </c>
      <c r="C41" s="20" t="s">
        <v>55</v>
      </c>
      <c r="D41" s="46">
        <v>0</v>
      </c>
      <c r="E41" s="46">
        <v>1291182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1291182</v>
      </c>
      <c r="O41" s="47">
        <f t="shared" si="10"/>
        <v>4.0551689049132547</v>
      </c>
      <c r="P41" s="9"/>
    </row>
    <row r="42" spans="1:16">
      <c r="A42" s="12"/>
      <c r="B42" s="44">
        <v>562</v>
      </c>
      <c r="C42" s="20" t="s">
        <v>56</v>
      </c>
      <c r="D42" s="46">
        <v>2287403</v>
      </c>
      <c r="E42" s="46">
        <v>7285282</v>
      </c>
      <c r="F42" s="46">
        <v>0</v>
      </c>
      <c r="G42" s="46">
        <v>387361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2">SUM(D42:M42)</f>
        <v>9960046</v>
      </c>
      <c r="O42" s="47">
        <f t="shared" si="10"/>
        <v>31.281158528159192</v>
      </c>
      <c r="P42" s="9"/>
    </row>
    <row r="43" spans="1:16">
      <c r="A43" s="12"/>
      <c r="B43" s="44">
        <v>563</v>
      </c>
      <c r="C43" s="20" t="s">
        <v>57</v>
      </c>
      <c r="D43" s="46">
        <v>942766</v>
      </c>
      <c r="E43" s="46">
        <v>674809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1617575</v>
      </c>
      <c r="O43" s="47">
        <f t="shared" si="10"/>
        <v>5.0802596701046472</v>
      </c>
      <c r="P43" s="9"/>
    </row>
    <row r="44" spans="1:16">
      <c r="A44" s="12"/>
      <c r="B44" s="44">
        <v>564</v>
      </c>
      <c r="C44" s="20" t="s">
        <v>58</v>
      </c>
      <c r="D44" s="46">
        <v>4815613</v>
      </c>
      <c r="E44" s="46">
        <v>219977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5035590</v>
      </c>
      <c r="O44" s="47">
        <f t="shared" si="10"/>
        <v>15.815096544013267</v>
      </c>
      <c r="P44" s="9"/>
    </row>
    <row r="45" spans="1:16">
      <c r="A45" s="12"/>
      <c r="B45" s="44">
        <v>565</v>
      </c>
      <c r="C45" s="20" t="s">
        <v>59</v>
      </c>
      <c r="D45" s="46">
        <v>156790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156790</v>
      </c>
      <c r="O45" s="47">
        <f t="shared" si="10"/>
        <v>0.49242471828243362</v>
      </c>
      <c r="P45" s="9"/>
    </row>
    <row r="46" spans="1:16">
      <c r="A46" s="12"/>
      <c r="B46" s="44">
        <v>569</v>
      </c>
      <c r="C46" s="20" t="s">
        <v>60</v>
      </c>
      <c r="D46" s="46">
        <v>5313471</v>
      </c>
      <c r="E46" s="46">
        <v>9210150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14523621</v>
      </c>
      <c r="O46" s="47">
        <f t="shared" si="10"/>
        <v>45.613814524943152</v>
      </c>
      <c r="P46" s="9"/>
    </row>
    <row r="47" spans="1:16" ht="15.75">
      <c r="A47" s="28" t="s">
        <v>61</v>
      </c>
      <c r="B47" s="29"/>
      <c r="C47" s="30"/>
      <c r="D47" s="31">
        <f t="shared" ref="D47:M47" si="13">SUM(D48:D52)</f>
        <v>7733581</v>
      </c>
      <c r="E47" s="31">
        <f t="shared" si="13"/>
        <v>11273809</v>
      </c>
      <c r="F47" s="31">
        <f t="shared" si="13"/>
        <v>0</v>
      </c>
      <c r="G47" s="31">
        <f t="shared" si="13"/>
        <v>14103072</v>
      </c>
      <c r="H47" s="31">
        <f t="shared" si="13"/>
        <v>0</v>
      </c>
      <c r="I47" s="31">
        <f t="shared" si="13"/>
        <v>5899900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39010362</v>
      </c>
      <c r="O47" s="43">
        <f t="shared" si="10"/>
        <v>122.51844197937211</v>
      </c>
      <c r="P47" s="9"/>
    </row>
    <row r="48" spans="1:16">
      <c r="A48" s="12"/>
      <c r="B48" s="44">
        <v>571</v>
      </c>
      <c r="C48" s="20" t="s">
        <v>62</v>
      </c>
      <c r="D48" s="46">
        <v>0</v>
      </c>
      <c r="E48" s="46">
        <v>7784401</v>
      </c>
      <c r="F48" s="46">
        <v>0</v>
      </c>
      <c r="G48" s="46">
        <v>7372968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15157369</v>
      </c>
      <c r="O48" s="47">
        <f t="shared" si="10"/>
        <v>47.604204092913406</v>
      </c>
      <c r="P48" s="9"/>
    </row>
    <row r="49" spans="1:16">
      <c r="A49" s="12"/>
      <c r="B49" s="44">
        <v>572</v>
      </c>
      <c r="C49" s="20" t="s">
        <v>63</v>
      </c>
      <c r="D49" s="46">
        <v>6738849</v>
      </c>
      <c r="E49" s="46">
        <v>3489408</v>
      </c>
      <c r="F49" s="46">
        <v>0</v>
      </c>
      <c r="G49" s="46">
        <v>4777557</v>
      </c>
      <c r="H49" s="46">
        <v>0</v>
      </c>
      <c r="I49" s="46">
        <v>3484431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18490245</v>
      </c>
      <c r="O49" s="47">
        <f t="shared" si="10"/>
        <v>58.071647969246619</v>
      </c>
      <c r="P49" s="9"/>
    </row>
    <row r="50" spans="1:16">
      <c r="A50" s="12"/>
      <c r="B50" s="44">
        <v>573</v>
      </c>
      <c r="C50" s="20" t="s">
        <v>64</v>
      </c>
      <c r="D50" s="46">
        <v>973844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973844</v>
      </c>
      <c r="O50" s="47">
        <f t="shared" si="10"/>
        <v>3.0585168528033568</v>
      </c>
      <c r="P50" s="9"/>
    </row>
    <row r="51" spans="1:16">
      <c r="A51" s="12"/>
      <c r="B51" s="44">
        <v>575</v>
      </c>
      <c r="C51" s="20" t="s">
        <v>65</v>
      </c>
      <c r="D51" s="46">
        <v>0</v>
      </c>
      <c r="E51" s="46">
        <v>0</v>
      </c>
      <c r="F51" s="46">
        <v>0</v>
      </c>
      <c r="G51" s="46">
        <v>1952547</v>
      </c>
      <c r="H51" s="46">
        <v>0</v>
      </c>
      <c r="I51" s="46">
        <v>2415469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4368016</v>
      </c>
      <c r="O51" s="47">
        <f t="shared" si="10"/>
        <v>13.71847087348149</v>
      </c>
      <c r="P51" s="9"/>
    </row>
    <row r="52" spans="1:16">
      <c r="A52" s="12"/>
      <c r="B52" s="44">
        <v>579</v>
      </c>
      <c r="C52" s="20" t="s">
        <v>66</v>
      </c>
      <c r="D52" s="46">
        <v>20888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20888</v>
      </c>
      <c r="O52" s="47">
        <f t="shared" si="10"/>
        <v>6.5602190927249657E-2</v>
      </c>
      <c r="P52" s="9"/>
    </row>
    <row r="53" spans="1:16" ht="15.75">
      <c r="A53" s="28" t="s">
        <v>87</v>
      </c>
      <c r="B53" s="29"/>
      <c r="C53" s="30"/>
      <c r="D53" s="31">
        <f t="shared" ref="D53:M53" si="14">SUM(D54:D55)</f>
        <v>27414127</v>
      </c>
      <c r="E53" s="31">
        <f t="shared" si="14"/>
        <v>55315898</v>
      </c>
      <c r="F53" s="31">
        <f t="shared" si="14"/>
        <v>15537</v>
      </c>
      <c r="G53" s="31">
        <f t="shared" si="14"/>
        <v>7227709</v>
      </c>
      <c r="H53" s="31">
        <f t="shared" si="14"/>
        <v>0</v>
      </c>
      <c r="I53" s="31">
        <f t="shared" si="14"/>
        <v>5447981</v>
      </c>
      <c r="J53" s="31">
        <f t="shared" si="14"/>
        <v>0</v>
      </c>
      <c r="K53" s="31">
        <f t="shared" si="14"/>
        <v>0</v>
      </c>
      <c r="L53" s="31">
        <f t="shared" si="14"/>
        <v>0</v>
      </c>
      <c r="M53" s="31">
        <f t="shared" si="14"/>
        <v>0</v>
      </c>
      <c r="N53" s="31">
        <f t="shared" ref="N53:N60" si="15">SUM(D53:M53)</f>
        <v>95421252</v>
      </c>
      <c r="O53" s="43">
        <f t="shared" si="10"/>
        <v>299.68609690833028</v>
      </c>
      <c r="P53" s="9"/>
    </row>
    <row r="54" spans="1:16">
      <c r="A54" s="12"/>
      <c r="B54" s="44">
        <v>581</v>
      </c>
      <c r="C54" s="20" t="s">
        <v>67</v>
      </c>
      <c r="D54" s="46">
        <v>27296591</v>
      </c>
      <c r="E54" s="46">
        <v>55315898</v>
      </c>
      <c r="F54" s="46">
        <v>15537</v>
      </c>
      <c r="G54" s="46">
        <v>7227709</v>
      </c>
      <c r="H54" s="46">
        <v>0</v>
      </c>
      <c r="I54" s="46">
        <v>5447981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95303716</v>
      </c>
      <c r="O54" s="47">
        <f t="shared" si="10"/>
        <v>299.31695581713797</v>
      </c>
      <c r="P54" s="9"/>
    </row>
    <row r="55" spans="1:16">
      <c r="A55" s="12"/>
      <c r="B55" s="44">
        <v>587</v>
      </c>
      <c r="C55" s="20" t="s">
        <v>68</v>
      </c>
      <c r="D55" s="46">
        <v>117536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117536</v>
      </c>
      <c r="O55" s="47">
        <f t="shared" si="10"/>
        <v>0.36914109119232169</v>
      </c>
      <c r="P55" s="9"/>
    </row>
    <row r="56" spans="1:16" ht="15.75">
      <c r="A56" s="28" t="s">
        <v>69</v>
      </c>
      <c r="B56" s="29"/>
      <c r="C56" s="30"/>
      <c r="D56" s="31">
        <f t="shared" ref="D56:M56" si="16">SUM(D57:D74)</f>
        <v>8543203</v>
      </c>
      <c r="E56" s="31">
        <f t="shared" si="16"/>
        <v>689143</v>
      </c>
      <c r="F56" s="31">
        <f t="shared" si="16"/>
        <v>0</v>
      </c>
      <c r="G56" s="31">
        <f t="shared" si="16"/>
        <v>0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0</v>
      </c>
      <c r="N56" s="31">
        <f t="shared" si="15"/>
        <v>9232346</v>
      </c>
      <c r="O56" s="43">
        <f t="shared" si="10"/>
        <v>28.995697290235046</v>
      </c>
      <c r="P56" s="9"/>
    </row>
    <row r="57" spans="1:16">
      <c r="A57" s="12"/>
      <c r="B57" s="44">
        <v>601</v>
      </c>
      <c r="C57" s="20" t="s">
        <v>70</v>
      </c>
      <c r="D57" s="46">
        <v>151868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151868</v>
      </c>
      <c r="O57" s="47">
        <f t="shared" si="10"/>
        <v>0.47696636976922402</v>
      </c>
      <c r="P57" s="9"/>
    </row>
    <row r="58" spans="1:16">
      <c r="A58" s="12"/>
      <c r="B58" s="44">
        <v>602</v>
      </c>
      <c r="C58" s="20" t="s">
        <v>71</v>
      </c>
      <c r="D58" s="46">
        <v>451060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451060</v>
      </c>
      <c r="O58" s="47">
        <f t="shared" si="10"/>
        <v>1.416627931809902</v>
      </c>
      <c r="P58" s="9"/>
    </row>
    <row r="59" spans="1:16">
      <c r="A59" s="12"/>
      <c r="B59" s="44">
        <v>603</v>
      </c>
      <c r="C59" s="20" t="s">
        <v>72</v>
      </c>
      <c r="D59" s="46">
        <v>328982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328982</v>
      </c>
      <c r="O59" s="47">
        <f t="shared" si="10"/>
        <v>1.033221944447934</v>
      </c>
      <c r="P59" s="9"/>
    </row>
    <row r="60" spans="1:16">
      <c r="A60" s="12"/>
      <c r="B60" s="44">
        <v>605</v>
      </c>
      <c r="C60" s="20" t="s">
        <v>73</v>
      </c>
      <c r="D60" s="46">
        <v>13500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13500</v>
      </c>
      <c r="O60" s="47">
        <f t="shared" si="10"/>
        <v>4.2398964837125165E-2</v>
      </c>
      <c r="P60" s="9"/>
    </row>
    <row r="61" spans="1:16">
      <c r="A61" s="12"/>
      <c r="B61" s="44">
        <v>622</v>
      </c>
      <c r="C61" s="20" t="s">
        <v>74</v>
      </c>
      <c r="D61" s="46">
        <v>165024</v>
      </c>
      <c r="E61" s="46">
        <v>121643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6" si="17">SUM(D61:M61)</f>
        <v>286667</v>
      </c>
      <c r="O61" s="47">
        <f t="shared" si="10"/>
        <v>0.9003247446640118</v>
      </c>
      <c r="P61" s="9"/>
    </row>
    <row r="62" spans="1:16">
      <c r="A62" s="12"/>
      <c r="B62" s="44">
        <v>623</v>
      </c>
      <c r="C62" s="20" t="s">
        <v>75</v>
      </c>
      <c r="D62" s="46">
        <v>414767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414767</v>
      </c>
      <c r="O62" s="47">
        <f t="shared" si="10"/>
        <v>1.3026438110073995</v>
      </c>
      <c r="P62" s="9"/>
    </row>
    <row r="63" spans="1:16">
      <c r="A63" s="12"/>
      <c r="B63" s="44">
        <v>629</v>
      </c>
      <c r="C63" s="20" t="s">
        <v>76</v>
      </c>
      <c r="D63" s="46">
        <v>2500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2500</v>
      </c>
      <c r="O63" s="47">
        <f t="shared" si="10"/>
        <v>7.8516601550231782E-3</v>
      </c>
      <c r="P63" s="9"/>
    </row>
    <row r="64" spans="1:16">
      <c r="A64" s="12"/>
      <c r="B64" s="44">
        <v>654</v>
      </c>
      <c r="C64" s="20" t="s">
        <v>77</v>
      </c>
      <c r="D64" s="46">
        <v>72301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72301</v>
      </c>
      <c r="O64" s="47">
        <f t="shared" si="10"/>
        <v>0.22707315234733233</v>
      </c>
      <c r="P64" s="9"/>
    </row>
    <row r="65" spans="1:119">
      <c r="A65" s="12"/>
      <c r="B65" s="44">
        <v>683</v>
      </c>
      <c r="C65" s="20" t="s">
        <v>78</v>
      </c>
      <c r="D65" s="46">
        <v>8250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8250</v>
      </c>
      <c r="O65" s="47">
        <f t="shared" si="10"/>
        <v>2.5910478511576487E-2</v>
      </c>
      <c r="P65" s="9"/>
    </row>
    <row r="66" spans="1:119">
      <c r="A66" s="12"/>
      <c r="B66" s="44">
        <v>685</v>
      </c>
      <c r="C66" s="20" t="s">
        <v>79</v>
      </c>
      <c r="D66" s="46">
        <v>63935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63935</v>
      </c>
      <c r="O66" s="47">
        <f t="shared" si="10"/>
        <v>0.20079835680456276</v>
      </c>
      <c r="P66" s="9"/>
    </row>
    <row r="67" spans="1:119">
      <c r="A67" s="12"/>
      <c r="B67" s="44">
        <v>711</v>
      </c>
      <c r="C67" s="20" t="s">
        <v>80</v>
      </c>
      <c r="D67" s="46">
        <v>4119104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3" si="18">SUM(D67:M67)</f>
        <v>4119104</v>
      </c>
      <c r="O67" s="47">
        <f t="shared" si="10"/>
        <v>12.936721900478638</v>
      </c>
      <c r="P67" s="9"/>
    </row>
    <row r="68" spans="1:119">
      <c r="A68" s="12"/>
      <c r="B68" s="44">
        <v>712</v>
      </c>
      <c r="C68" s="20" t="s">
        <v>81</v>
      </c>
      <c r="D68" s="46">
        <v>808763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808763</v>
      </c>
      <c r="O68" s="47">
        <f t="shared" si="10"/>
        <v>2.5400528887828044</v>
      </c>
      <c r="P68" s="9"/>
    </row>
    <row r="69" spans="1:119">
      <c r="A69" s="12"/>
      <c r="B69" s="44">
        <v>713</v>
      </c>
      <c r="C69" s="20" t="s">
        <v>82</v>
      </c>
      <c r="D69" s="46">
        <v>686300</v>
      </c>
      <c r="E69" s="46">
        <v>401073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1087373</v>
      </c>
      <c r="O69" s="47">
        <f t="shared" ref="O69:O75" si="19">(N69/O$77)</f>
        <v>3.4150733030992071</v>
      </c>
      <c r="P69" s="9"/>
    </row>
    <row r="70" spans="1:119">
      <c r="A70" s="12"/>
      <c r="B70" s="44">
        <v>714</v>
      </c>
      <c r="C70" s="20" t="s">
        <v>83</v>
      </c>
      <c r="D70" s="46">
        <v>120000</v>
      </c>
      <c r="E70" s="46">
        <v>166427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286427</v>
      </c>
      <c r="O70" s="47">
        <f t="shared" si="19"/>
        <v>0.89957098528912949</v>
      </c>
      <c r="P70" s="9"/>
    </row>
    <row r="71" spans="1:119">
      <c r="A71" s="12"/>
      <c r="B71" s="44">
        <v>732</v>
      </c>
      <c r="C71" s="20" t="s">
        <v>84</v>
      </c>
      <c r="D71" s="46">
        <v>17653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17653</v>
      </c>
      <c r="O71" s="47">
        <f t="shared" si="19"/>
        <v>5.5442142686649667E-2</v>
      </c>
      <c r="P71" s="9"/>
    </row>
    <row r="72" spans="1:119">
      <c r="A72" s="12"/>
      <c r="B72" s="44">
        <v>733</v>
      </c>
      <c r="C72" s="20" t="s">
        <v>85</v>
      </c>
      <c r="D72" s="46">
        <v>1067180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1067180</v>
      </c>
      <c r="O72" s="47">
        <f t="shared" si="19"/>
        <v>3.3516538736950543</v>
      </c>
      <c r="P72" s="9"/>
    </row>
    <row r="73" spans="1:119">
      <c r="A73" s="12"/>
      <c r="B73" s="44">
        <v>739</v>
      </c>
      <c r="C73" s="20" t="s">
        <v>86</v>
      </c>
      <c r="D73" s="46">
        <v>200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200</v>
      </c>
      <c r="O73" s="47">
        <f t="shared" si="19"/>
        <v>6.2813281240185423E-4</v>
      </c>
      <c r="P73" s="9"/>
    </row>
    <row r="74" spans="1:119" ht="15.75" thickBot="1">
      <c r="A74" s="12"/>
      <c r="B74" s="44">
        <v>752</v>
      </c>
      <c r="C74" s="20" t="s">
        <v>88</v>
      </c>
      <c r="D74" s="46">
        <v>51816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51816</v>
      </c>
      <c r="O74" s="47">
        <f t="shared" si="19"/>
        <v>0.16273664903707241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SUM(D5,D13,D21,D29,D34,D40,D47,D53,D56)</f>
        <v>243978223</v>
      </c>
      <c r="E75" s="15">
        <f t="shared" si="20"/>
        <v>155703098</v>
      </c>
      <c r="F75" s="15">
        <f t="shared" si="20"/>
        <v>41266774</v>
      </c>
      <c r="G75" s="15">
        <f t="shared" si="20"/>
        <v>43436389</v>
      </c>
      <c r="H75" s="15">
        <f t="shared" si="20"/>
        <v>0</v>
      </c>
      <c r="I75" s="15">
        <f t="shared" si="20"/>
        <v>159291041</v>
      </c>
      <c r="J75" s="15">
        <f t="shared" si="20"/>
        <v>68248615</v>
      </c>
      <c r="K75" s="15">
        <f t="shared" si="20"/>
        <v>0</v>
      </c>
      <c r="L75" s="15">
        <f t="shared" si="20"/>
        <v>0</v>
      </c>
      <c r="M75" s="15">
        <f t="shared" si="20"/>
        <v>0</v>
      </c>
      <c r="N75" s="15">
        <f>SUM(D75:M75)</f>
        <v>711924140</v>
      </c>
      <c r="O75" s="37">
        <f t="shared" si="19"/>
        <v>2235.9145613748569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18</v>
      </c>
      <c r="M77" s="118"/>
      <c r="N77" s="118"/>
      <c r="O77" s="41">
        <v>318404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thickBot="1">
      <c r="A79" s="120" t="s">
        <v>96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A79:O79"/>
    <mergeCell ref="A78:O78"/>
    <mergeCell ref="L77:N77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52922633</v>
      </c>
      <c r="E5" s="26">
        <f t="shared" si="0"/>
        <v>15228449</v>
      </c>
      <c r="F5" s="26">
        <f t="shared" si="0"/>
        <v>26297610</v>
      </c>
      <c r="G5" s="26">
        <f t="shared" si="0"/>
        <v>581126</v>
      </c>
      <c r="H5" s="26">
        <f t="shared" si="0"/>
        <v>0</v>
      </c>
      <c r="I5" s="26">
        <f t="shared" si="0"/>
        <v>0</v>
      </c>
      <c r="J5" s="26">
        <f t="shared" si="0"/>
        <v>70708895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165738713</v>
      </c>
      <c r="O5" s="32">
        <f t="shared" ref="O5:O36" si="1">(N5/O$76)</f>
        <v>521.68471729530154</v>
      </c>
      <c r="P5" s="6"/>
    </row>
    <row r="6" spans="1:133">
      <c r="A6" s="12"/>
      <c r="B6" s="44">
        <v>511</v>
      </c>
      <c r="C6" s="20" t="s">
        <v>20</v>
      </c>
      <c r="D6" s="46">
        <v>1668728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1668728</v>
      </c>
      <c r="O6" s="47">
        <f t="shared" si="1"/>
        <v>5.2525440747374086</v>
      </c>
      <c r="P6" s="9"/>
    </row>
    <row r="7" spans="1:133">
      <c r="A7" s="12"/>
      <c r="B7" s="44">
        <v>512</v>
      </c>
      <c r="C7" s="20" t="s">
        <v>21</v>
      </c>
      <c r="D7" s="46">
        <v>1720485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1720485</v>
      </c>
      <c r="O7" s="47">
        <f t="shared" si="1"/>
        <v>5.415456139301666</v>
      </c>
      <c r="P7" s="9"/>
    </row>
    <row r="8" spans="1:133">
      <c r="A8" s="12"/>
      <c r="B8" s="44">
        <v>513</v>
      </c>
      <c r="C8" s="20" t="s">
        <v>22</v>
      </c>
      <c r="D8" s="46">
        <v>23226520</v>
      </c>
      <c r="E8" s="46">
        <v>169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23226689</v>
      </c>
      <c r="O8" s="47">
        <f t="shared" si="1"/>
        <v>73.109103270705916</v>
      </c>
      <c r="P8" s="9"/>
    </row>
    <row r="9" spans="1:133">
      <c r="A9" s="12"/>
      <c r="B9" s="44">
        <v>514</v>
      </c>
      <c r="C9" s="20" t="s">
        <v>23</v>
      </c>
      <c r="D9" s="46">
        <v>2678977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2678977</v>
      </c>
      <c r="O9" s="47">
        <f t="shared" si="1"/>
        <v>8.4324376217740689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5337991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5337991</v>
      </c>
      <c r="O10" s="47">
        <f t="shared" si="1"/>
        <v>16.80203903695007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41880</v>
      </c>
      <c r="F11" s="46">
        <v>26297610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26339490</v>
      </c>
      <c r="O11" s="47">
        <f t="shared" si="1"/>
        <v>82.90705982706902</v>
      </c>
      <c r="P11" s="9"/>
    </row>
    <row r="12" spans="1:133">
      <c r="A12" s="12"/>
      <c r="B12" s="44">
        <v>519</v>
      </c>
      <c r="C12" s="20" t="s">
        <v>26</v>
      </c>
      <c r="D12" s="46">
        <v>23627923</v>
      </c>
      <c r="E12" s="46">
        <v>9848409</v>
      </c>
      <c r="F12" s="46">
        <v>0</v>
      </c>
      <c r="G12" s="46">
        <v>581126</v>
      </c>
      <c r="H12" s="46">
        <v>0</v>
      </c>
      <c r="I12" s="46">
        <v>0</v>
      </c>
      <c r="J12" s="46">
        <v>70708895</v>
      </c>
      <c r="K12" s="46">
        <v>0</v>
      </c>
      <c r="L12" s="46">
        <v>0</v>
      </c>
      <c r="M12" s="46">
        <v>0</v>
      </c>
      <c r="N12" s="46">
        <f t="shared" si="2"/>
        <v>104766353</v>
      </c>
      <c r="O12" s="47">
        <f t="shared" si="1"/>
        <v>329.76607732476339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127344330</v>
      </c>
      <c r="E13" s="31">
        <f t="shared" si="3"/>
        <v>14080956</v>
      </c>
      <c r="F13" s="31">
        <f t="shared" si="3"/>
        <v>0</v>
      </c>
      <c r="G13" s="31">
        <f t="shared" si="3"/>
        <v>21190625</v>
      </c>
      <c r="H13" s="31">
        <f t="shared" si="3"/>
        <v>0</v>
      </c>
      <c r="I13" s="31">
        <f t="shared" si="3"/>
        <v>30561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162646472</v>
      </c>
      <c r="O13" s="43">
        <f t="shared" si="1"/>
        <v>511.95147608270719</v>
      </c>
      <c r="P13" s="10"/>
    </row>
    <row r="14" spans="1:133">
      <c r="A14" s="12"/>
      <c r="B14" s="44">
        <v>521</v>
      </c>
      <c r="C14" s="20" t="s">
        <v>28</v>
      </c>
      <c r="D14" s="46">
        <v>82868465</v>
      </c>
      <c r="E14" s="46">
        <v>1169914</v>
      </c>
      <c r="F14" s="46">
        <v>0</v>
      </c>
      <c r="G14" s="46">
        <v>6771527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90809906</v>
      </c>
      <c r="O14" s="47">
        <f t="shared" si="1"/>
        <v>285.83629787943937</v>
      </c>
      <c r="P14" s="9"/>
    </row>
    <row r="15" spans="1:133">
      <c r="A15" s="12"/>
      <c r="B15" s="44">
        <v>523</v>
      </c>
      <c r="C15" s="20" t="s">
        <v>29</v>
      </c>
      <c r="D15" s="46">
        <v>25599550</v>
      </c>
      <c r="E15" s="46">
        <v>2403724</v>
      </c>
      <c r="F15" s="46">
        <v>0</v>
      </c>
      <c r="G15" s="46">
        <v>277891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28281165</v>
      </c>
      <c r="O15" s="47">
        <f t="shared" si="1"/>
        <v>89.018741009571954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8618536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8618536</v>
      </c>
      <c r="O16" s="47">
        <f t="shared" si="1"/>
        <v>27.127992219050107</v>
      </c>
      <c r="P16" s="9"/>
    </row>
    <row r="17" spans="1:16">
      <c r="A17" s="12"/>
      <c r="B17" s="44">
        <v>525</v>
      </c>
      <c r="C17" s="20" t="s">
        <v>31</v>
      </c>
      <c r="D17" s="46">
        <v>2349865</v>
      </c>
      <c r="E17" s="46">
        <v>1683422</v>
      </c>
      <c r="F17" s="46">
        <v>0</v>
      </c>
      <c r="G17" s="46">
        <v>575517</v>
      </c>
      <c r="H17" s="46">
        <v>0</v>
      </c>
      <c r="I17" s="46">
        <v>30561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4639365</v>
      </c>
      <c r="O17" s="47">
        <f t="shared" si="1"/>
        <v>14.603020469060336</v>
      </c>
      <c r="P17" s="9"/>
    </row>
    <row r="18" spans="1:16">
      <c r="A18" s="12"/>
      <c r="B18" s="44">
        <v>526</v>
      </c>
      <c r="C18" s="20" t="s">
        <v>32</v>
      </c>
      <c r="D18" s="46">
        <v>14861347</v>
      </c>
      <c r="E18" s="46">
        <v>182254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15043601</v>
      </c>
      <c r="O18" s="47">
        <f t="shared" si="1"/>
        <v>47.351741742970546</v>
      </c>
      <c r="P18" s="9"/>
    </row>
    <row r="19" spans="1:16">
      <c r="A19" s="12"/>
      <c r="B19" s="44">
        <v>527</v>
      </c>
      <c r="C19" s="20" t="s">
        <v>33</v>
      </c>
      <c r="D19" s="46">
        <v>1436586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1436586</v>
      </c>
      <c r="O19" s="47">
        <f t="shared" si="1"/>
        <v>4.5218461499721432</v>
      </c>
      <c r="P19" s="9"/>
    </row>
    <row r="20" spans="1:16">
      <c r="A20" s="12"/>
      <c r="B20" s="44">
        <v>529</v>
      </c>
      <c r="C20" s="20" t="s">
        <v>34</v>
      </c>
      <c r="D20" s="46">
        <v>228517</v>
      </c>
      <c r="E20" s="46">
        <v>23106</v>
      </c>
      <c r="F20" s="46">
        <v>0</v>
      </c>
      <c r="G20" s="46">
        <v>13565690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13817313</v>
      </c>
      <c r="O20" s="47">
        <f t="shared" si="1"/>
        <v>43.491836612642786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SUM(D22:D28)</f>
        <v>4599437</v>
      </c>
      <c r="E21" s="31">
        <f t="shared" si="5"/>
        <v>2842488</v>
      </c>
      <c r="F21" s="31">
        <f t="shared" si="5"/>
        <v>0</v>
      </c>
      <c r="G21" s="31">
        <f t="shared" si="5"/>
        <v>829187</v>
      </c>
      <c r="H21" s="31">
        <f t="shared" si="5"/>
        <v>0</v>
      </c>
      <c r="I21" s="31">
        <f t="shared" si="5"/>
        <v>133810803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142081915</v>
      </c>
      <c r="O21" s="43">
        <f t="shared" si="1"/>
        <v>447.22178854827996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205574</v>
      </c>
      <c r="H22" s="46">
        <v>0</v>
      </c>
      <c r="I22" s="46">
        <v>18662004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18867578</v>
      </c>
      <c r="O22" s="47">
        <f t="shared" si="1"/>
        <v>59.38821966704333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41999</v>
      </c>
      <c r="F23" s="46">
        <v>0</v>
      </c>
      <c r="G23" s="46">
        <v>0</v>
      </c>
      <c r="H23" s="46">
        <v>0</v>
      </c>
      <c r="I23" s="46">
        <v>40659624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40701623</v>
      </c>
      <c r="O23" s="47">
        <f t="shared" si="1"/>
        <v>128.11379009691564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26432583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26432583</v>
      </c>
      <c r="O24" s="47">
        <f t="shared" si="1"/>
        <v>83.200082467996438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43214685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43214685</v>
      </c>
      <c r="O25" s="47">
        <f t="shared" si="1"/>
        <v>136.02398811453608</v>
      </c>
      <c r="P25" s="9"/>
    </row>
    <row r="26" spans="1:16">
      <c r="A26" s="12"/>
      <c r="B26" s="44">
        <v>537</v>
      </c>
      <c r="C26" s="20" t="s">
        <v>40</v>
      </c>
      <c r="D26" s="46">
        <v>4534044</v>
      </c>
      <c r="E26" s="46">
        <v>1887375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6421419</v>
      </c>
      <c r="O26" s="47">
        <f t="shared" si="1"/>
        <v>20.212273252355217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4401857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4401857</v>
      </c>
      <c r="O27" s="47">
        <f t="shared" si="1"/>
        <v>13.855432343192771</v>
      </c>
      <c r="P27" s="9"/>
    </row>
    <row r="28" spans="1:16">
      <c r="A28" s="12"/>
      <c r="B28" s="44">
        <v>539</v>
      </c>
      <c r="C28" s="20" t="s">
        <v>42</v>
      </c>
      <c r="D28" s="46">
        <v>65393</v>
      </c>
      <c r="E28" s="46">
        <v>913114</v>
      </c>
      <c r="F28" s="46">
        <v>0</v>
      </c>
      <c r="G28" s="46">
        <v>623613</v>
      </c>
      <c r="H28" s="46">
        <v>0</v>
      </c>
      <c r="I28" s="46">
        <v>440050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2042170</v>
      </c>
      <c r="O28" s="47">
        <f t="shared" si="1"/>
        <v>6.428002606240498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SUM(D30:D33)</f>
        <v>0</v>
      </c>
      <c r="E29" s="31">
        <f t="shared" si="7"/>
        <v>26314675</v>
      </c>
      <c r="F29" s="31">
        <f t="shared" si="7"/>
        <v>0</v>
      </c>
      <c r="G29" s="31">
        <f t="shared" si="7"/>
        <v>15837853</v>
      </c>
      <c r="H29" s="31">
        <f t="shared" si="7"/>
        <v>0</v>
      </c>
      <c r="I29" s="31">
        <f t="shared" si="7"/>
        <v>26406513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41" si="8">SUM(D29:M29)</f>
        <v>68559041</v>
      </c>
      <c r="O29" s="43">
        <f t="shared" si="1"/>
        <v>215.79873087419224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25568892</v>
      </c>
      <c r="F30" s="46">
        <v>0</v>
      </c>
      <c r="G30" s="46">
        <v>15551305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41120197</v>
      </c>
      <c r="O30" s="47">
        <f t="shared" si="1"/>
        <v>129.43130762136488</v>
      </c>
      <c r="P30" s="9"/>
    </row>
    <row r="31" spans="1:16">
      <c r="A31" s="12"/>
      <c r="B31" s="44">
        <v>543</v>
      </c>
      <c r="C31" s="20" t="s">
        <v>45</v>
      </c>
      <c r="D31" s="46">
        <v>0</v>
      </c>
      <c r="E31" s="46">
        <v>11994</v>
      </c>
      <c r="F31" s="46">
        <v>0</v>
      </c>
      <c r="G31" s="46">
        <v>0</v>
      </c>
      <c r="H31" s="46">
        <v>0</v>
      </c>
      <c r="I31" s="46">
        <v>15008124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15020118</v>
      </c>
      <c r="O31" s="47">
        <f t="shared" si="1"/>
        <v>47.27782586662218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114513</v>
      </c>
      <c r="F32" s="46">
        <v>0</v>
      </c>
      <c r="G32" s="46">
        <v>0</v>
      </c>
      <c r="H32" s="46">
        <v>0</v>
      </c>
      <c r="I32" s="46">
        <v>11398389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11512902</v>
      </c>
      <c r="O32" s="47">
        <f t="shared" si="1"/>
        <v>36.238395462371614</v>
      </c>
      <c r="P32" s="9"/>
    </row>
    <row r="33" spans="1:16">
      <c r="A33" s="12"/>
      <c r="B33" s="44">
        <v>549</v>
      </c>
      <c r="C33" s="20" t="s">
        <v>47</v>
      </c>
      <c r="D33" s="46">
        <v>0</v>
      </c>
      <c r="E33" s="46">
        <v>619276</v>
      </c>
      <c r="F33" s="46">
        <v>0</v>
      </c>
      <c r="G33" s="46">
        <v>286548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905824</v>
      </c>
      <c r="O33" s="47">
        <f t="shared" si="1"/>
        <v>2.8512019238335657</v>
      </c>
      <c r="P33" s="9"/>
    </row>
    <row r="34" spans="1:16" ht="15.75">
      <c r="A34" s="28" t="s">
        <v>48</v>
      </c>
      <c r="B34" s="29"/>
      <c r="C34" s="30"/>
      <c r="D34" s="31">
        <f>SUM(D35:D39)</f>
        <v>6455817</v>
      </c>
      <c r="E34" s="31">
        <f t="shared" ref="E34:M34" si="9">SUM(E35:E39)</f>
        <v>9070409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15526226</v>
      </c>
      <c r="O34" s="43">
        <f t="shared" si="1"/>
        <v>48.870868337640346</v>
      </c>
      <c r="P34" s="10"/>
    </row>
    <row r="35" spans="1:16">
      <c r="A35" s="13"/>
      <c r="B35" s="45">
        <v>551</v>
      </c>
      <c r="C35" s="21" t="s">
        <v>49</v>
      </c>
      <c r="D35" s="46">
        <v>63877</v>
      </c>
      <c r="E35" s="46">
        <v>73436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137313</v>
      </c>
      <c r="O35" s="47">
        <f t="shared" si="1"/>
        <v>0.43221099216554032</v>
      </c>
      <c r="P35" s="9"/>
    </row>
    <row r="36" spans="1:16">
      <c r="A36" s="13"/>
      <c r="B36" s="45">
        <v>552</v>
      </c>
      <c r="C36" s="21" t="s">
        <v>50</v>
      </c>
      <c r="D36" s="46">
        <v>5865123</v>
      </c>
      <c r="E36" s="46">
        <v>3458754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9323877</v>
      </c>
      <c r="O36" s="47">
        <f t="shared" si="1"/>
        <v>29.348147145568603</v>
      </c>
      <c r="P36" s="9"/>
    </row>
    <row r="37" spans="1:16">
      <c r="A37" s="13"/>
      <c r="B37" s="45">
        <v>553</v>
      </c>
      <c r="C37" s="21" t="s">
        <v>51</v>
      </c>
      <c r="D37" s="46">
        <v>169787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169787</v>
      </c>
      <c r="O37" s="47">
        <f t="shared" ref="O37:O68" si="10">(N37/O$76)</f>
        <v>0.53442724087894522</v>
      </c>
      <c r="P37" s="9"/>
    </row>
    <row r="38" spans="1:16">
      <c r="A38" s="13"/>
      <c r="B38" s="45">
        <v>554</v>
      </c>
      <c r="C38" s="21" t="s">
        <v>52</v>
      </c>
      <c r="D38" s="46">
        <v>357030</v>
      </c>
      <c r="E38" s="46">
        <v>4829224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5186254</v>
      </c>
      <c r="O38" s="47">
        <f t="shared" si="10"/>
        <v>16.324426579875919</v>
      </c>
      <c r="P38" s="9"/>
    </row>
    <row r="39" spans="1:16">
      <c r="A39" s="13"/>
      <c r="B39" s="45">
        <v>559</v>
      </c>
      <c r="C39" s="21" t="s">
        <v>53</v>
      </c>
      <c r="D39" s="46">
        <v>0</v>
      </c>
      <c r="E39" s="46">
        <v>708995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708995</v>
      </c>
      <c r="O39" s="47">
        <f t="shared" si="10"/>
        <v>2.2316563791513349</v>
      </c>
      <c r="P39" s="9"/>
    </row>
    <row r="40" spans="1:16" ht="15.75">
      <c r="A40" s="28" t="s">
        <v>54</v>
      </c>
      <c r="B40" s="29"/>
      <c r="C40" s="30"/>
      <c r="D40" s="31">
        <f>SUM(D41:D46)</f>
        <v>14731374</v>
      </c>
      <c r="E40" s="31">
        <f t="shared" ref="E40:M40" si="11">SUM(E41:E46)</f>
        <v>17505658</v>
      </c>
      <c r="F40" s="31">
        <f t="shared" si="11"/>
        <v>0</v>
      </c>
      <c r="G40" s="31">
        <f t="shared" si="11"/>
        <v>144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32237176</v>
      </c>
      <c r="O40" s="43">
        <f t="shared" si="10"/>
        <v>101.47081356881829</v>
      </c>
      <c r="P40" s="10"/>
    </row>
    <row r="41" spans="1:16">
      <c r="A41" s="12"/>
      <c r="B41" s="44">
        <v>561</v>
      </c>
      <c r="C41" s="20" t="s">
        <v>55</v>
      </c>
      <c r="D41" s="46">
        <v>0</v>
      </c>
      <c r="E41" s="46">
        <v>426088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426088</v>
      </c>
      <c r="O41" s="47">
        <f t="shared" si="10"/>
        <v>1.3411688422059875</v>
      </c>
      <c r="P41" s="9"/>
    </row>
    <row r="42" spans="1:16">
      <c r="A42" s="12"/>
      <c r="B42" s="44">
        <v>562</v>
      </c>
      <c r="C42" s="20" t="s">
        <v>56</v>
      </c>
      <c r="D42" s="46">
        <v>2386533</v>
      </c>
      <c r="E42" s="46">
        <v>6434993</v>
      </c>
      <c r="F42" s="46">
        <v>0</v>
      </c>
      <c r="G42" s="46">
        <v>144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2">SUM(D42:M42)</f>
        <v>8821670</v>
      </c>
      <c r="O42" s="47">
        <f t="shared" si="10"/>
        <v>27.767383592645871</v>
      </c>
      <c r="P42" s="9"/>
    </row>
    <row r="43" spans="1:16">
      <c r="A43" s="12"/>
      <c r="B43" s="44">
        <v>563</v>
      </c>
      <c r="C43" s="20" t="s">
        <v>57</v>
      </c>
      <c r="D43" s="46">
        <v>1193461</v>
      </c>
      <c r="E43" s="46">
        <v>674809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1868270</v>
      </c>
      <c r="O43" s="47">
        <f t="shared" si="10"/>
        <v>5.8806291489743439</v>
      </c>
      <c r="P43" s="9"/>
    </row>
    <row r="44" spans="1:16">
      <c r="A44" s="12"/>
      <c r="B44" s="44">
        <v>564</v>
      </c>
      <c r="C44" s="20" t="s">
        <v>58</v>
      </c>
      <c r="D44" s="46">
        <v>5082236</v>
      </c>
      <c r="E44" s="46">
        <v>187831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5270067</v>
      </c>
      <c r="O44" s="47">
        <f t="shared" si="10"/>
        <v>16.588239182370735</v>
      </c>
      <c r="P44" s="9"/>
    </row>
    <row r="45" spans="1:16">
      <c r="A45" s="12"/>
      <c r="B45" s="44">
        <v>565</v>
      </c>
      <c r="C45" s="20" t="s">
        <v>59</v>
      </c>
      <c r="D45" s="46">
        <v>174211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174211</v>
      </c>
      <c r="O45" s="47">
        <f t="shared" si="10"/>
        <v>0.54835237126966085</v>
      </c>
      <c r="P45" s="9"/>
    </row>
    <row r="46" spans="1:16">
      <c r="A46" s="12"/>
      <c r="B46" s="44">
        <v>569</v>
      </c>
      <c r="C46" s="20" t="s">
        <v>60</v>
      </c>
      <c r="D46" s="46">
        <v>5894933</v>
      </c>
      <c r="E46" s="46">
        <v>9781937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15676870</v>
      </c>
      <c r="O46" s="47">
        <f t="shared" si="10"/>
        <v>49.345040431351691</v>
      </c>
      <c r="P46" s="9"/>
    </row>
    <row r="47" spans="1:16" ht="15.75">
      <c r="A47" s="28" t="s">
        <v>61</v>
      </c>
      <c r="B47" s="29"/>
      <c r="C47" s="30"/>
      <c r="D47" s="31">
        <f t="shared" ref="D47:M47" si="13">SUM(D48:D52)</f>
        <v>8518634</v>
      </c>
      <c r="E47" s="31">
        <f t="shared" si="13"/>
        <v>11040867</v>
      </c>
      <c r="F47" s="31">
        <f t="shared" si="13"/>
        <v>0</v>
      </c>
      <c r="G47" s="31">
        <f t="shared" si="13"/>
        <v>8707496</v>
      </c>
      <c r="H47" s="31">
        <f t="shared" si="13"/>
        <v>0</v>
      </c>
      <c r="I47" s="31">
        <f t="shared" si="13"/>
        <v>6924633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35191630</v>
      </c>
      <c r="O47" s="43">
        <f t="shared" si="10"/>
        <v>110.7703518109909</v>
      </c>
      <c r="P47" s="9"/>
    </row>
    <row r="48" spans="1:16">
      <c r="A48" s="12"/>
      <c r="B48" s="44">
        <v>571</v>
      </c>
      <c r="C48" s="20" t="s">
        <v>62</v>
      </c>
      <c r="D48" s="46">
        <v>0</v>
      </c>
      <c r="E48" s="46">
        <v>7066147</v>
      </c>
      <c r="F48" s="46">
        <v>0</v>
      </c>
      <c r="G48" s="46">
        <v>4260531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11326678</v>
      </c>
      <c r="O48" s="47">
        <f t="shared" si="10"/>
        <v>35.65223057044561</v>
      </c>
      <c r="P48" s="9"/>
    </row>
    <row r="49" spans="1:16">
      <c r="A49" s="12"/>
      <c r="B49" s="44">
        <v>572</v>
      </c>
      <c r="C49" s="20" t="s">
        <v>63</v>
      </c>
      <c r="D49" s="46">
        <v>7347178</v>
      </c>
      <c r="E49" s="46">
        <v>3934099</v>
      </c>
      <c r="F49" s="46">
        <v>0</v>
      </c>
      <c r="G49" s="46">
        <v>4200660</v>
      </c>
      <c r="H49" s="46">
        <v>0</v>
      </c>
      <c r="I49" s="46">
        <v>4144937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19626874</v>
      </c>
      <c r="O49" s="47">
        <f t="shared" si="10"/>
        <v>61.778205156453119</v>
      </c>
      <c r="P49" s="9"/>
    </row>
    <row r="50" spans="1:16">
      <c r="A50" s="12"/>
      <c r="B50" s="44">
        <v>573</v>
      </c>
      <c r="C50" s="20" t="s">
        <v>64</v>
      </c>
      <c r="D50" s="46">
        <v>1146813</v>
      </c>
      <c r="E50" s="46">
        <v>40621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1187434</v>
      </c>
      <c r="O50" s="47">
        <f t="shared" si="10"/>
        <v>3.7376069801919427</v>
      </c>
      <c r="P50" s="9"/>
    </row>
    <row r="51" spans="1:16">
      <c r="A51" s="12"/>
      <c r="B51" s="44">
        <v>575</v>
      </c>
      <c r="C51" s="20" t="s">
        <v>65</v>
      </c>
      <c r="D51" s="46">
        <v>0</v>
      </c>
      <c r="E51" s="46">
        <v>0</v>
      </c>
      <c r="F51" s="46">
        <v>0</v>
      </c>
      <c r="G51" s="46">
        <v>246305</v>
      </c>
      <c r="H51" s="46">
        <v>0</v>
      </c>
      <c r="I51" s="46">
        <v>2779696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3026001</v>
      </c>
      <c r="O51" s="47">
        <f t="shared" si="10"/>
        <v>9.5247419727477904</v>
      </c>
      <c r="P51" s="9"/>
    </row>
    <row r="52" spans="1:16">
      <c r="A52" s="12"/>
      <c r="B52" s="44">
        <v>579</v>
      </c>
      <c r="C52" s="20" t="s">
        <v>66</v>
      </c>
      <c r="D52" s="46">
        <v>24643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24643</v>
      </c>
      <c r="O52" s="47">
        <f t="shared" si="10"/>
        <v>7.7567131152443042E-2</v>
      </c>
      <c r="P52" s="9"/>
    </row>
    <row r="53" spans="1:16" ht="15.75">
      <c r="A53" s="28" t="s">
        <v>87</v>
      </c>
      <c r="B53" s="29"/>
      <c r="C53" s="30"/>
      <c r="D53" s="31">
        <f t="shared" ref="D53:M53" si="14">SUM(D54:D55)</f>
        <v>55627931</v>
      </c>
      <c r="E53" s="31">
        <f t="shared" si="14"/>
        <v>61718686</v>
      </c>
      <c r="F53" s="31">
        <f t="shared" si="14"/>
        <v>0</v>
      </c>
      <c r="G53" s="31">
        <f t="shared" si="14"/>
        <v>3873590</v>
      </c>
      <c r="H53" s="31">
        <f t="shared" si="14"/>
        <v>57593166</v>
      </c>
      <c r="I53" s="31">
        <f t="shared" si="14"/>
        <v>5621032</v>
      </c>
      <c r="J53" s="31">
        <f t="shared" si="14"/>
        <v>0</v>
      </c>
      <c r="K53" s="31">
        <f t="shared" si="14"/>
        <v>0</v>
      </c>
      <c r="L53" s="31">
        <f t="shared" si="14"/>
        <v>0</v>
      </c>
      <c r="M53" s="31">
        <f t="shared" si="14"/>
        <v>0</v>
      </c>
      <c r="N53" s="31">
        <f>SUM(D53:M53)</f>
        <v>184434405</v>
      </c>
      <c r="O53" s="43">
        <f t="shared" si="10"/>
        <v>580.53190283885056</v>
      </c>
      <c r="P53" s="9"/>
    </row>
    <row r="54" spans="1:16">
      <c r="A54" s="12"/>
      <c r="B54" s="44">
        <v>581</v>
      </c>
      <c r="C54" s="20" t="s">
        <v>67</v>
      </c>
      <c r="D54" s="46">
        <v>55530395</v>
      </c>
      <c r="E54" s="46">
        <v>61718686</v>
      </c>
      <c r="F54" s="46">
        <v>0</v>
      </c>
      <c r="G54" s="46">
        <v>3873590</v>
      </c>
      <c r="H54" s="46">
        <v>57593166</v>
      </c>
      <c r="I54" s="46">
        <v>5621032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184336869</v>
      </c>
      <c r="O54" s="47">
        <f t="shared" si="10"/>
        <v>580.22489526249694</v>
      </c>
      <c r="P54" s="9"/>
    </row>
    <row r="55" spans="1:16">
      <c r="A55" s="12"/>
      <c r="B55" s="44">
        <v>587</v>
      </c>
      <c r="C55" s="20" t="s">
        <v>68</v>
      </c>
      <c r="D55" s="46">
        <v>97536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3" si="15">SUM(D55:M55)</f>
        <v>97536</v>
      </c>
      <c r="O55" s="47">
        <f t="shared" si="10"/>
        <v>0.30700757635371845</v>
      </c>
      <c r="P55" s="9"/>
    </row>
    <row r="56" spans="1:16" ht="15.75">
      <c r="A56" s="28" t="s">
        <v>69</v>
      </c>
      <c r="B56" s="29"/>
      <c r="C56" s="30"/>
      <c r="D56" s="31">
        <f t="shared" ref="D56:M56" si="16">SUM(D57:D73)</f>
        <v>8555667</v>
      </c>
      <c r="E56" s="31">
        <f t="shared" si="16"/>
        <v>1793572</v>
      </c>
      <c r="F56" s="31">
        <f t="shared" si="16"/>
        <v>0</v>
      </c>
      <c r="G56" s="31">
        <f t="shared" si="16"/>
        <v>0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0</v>
      </c>
      <c r="N56" s="31">
        <f>SUM(D56:M56)</f>
        <v>10349239</v>
      </c>
      <c r="O56" s="43">
        <f t="shared" si="10"/>
        <v>32.575610876962159</v>
      </c>
      <c r="P56" s="9"/>
    </row>
    <row r="57" spans="1:16">
      <c r="A57" s="12"/>
      <c r="B57" s="44">
        <v>601</v>
      </c>
      <c r="C57" s="20" t="s">
        <v>70</v>
      </c>
      <c r="D57" s="46">
        <v>155150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155150</v>
      </c>
      <c r="O57" s="47">
        <f t="shared" si="10"/>
        <v>0.48835533004510556</v>
      </c>
      <c r="P57" s="9"/>
    </row>
    <row r="58" spans="1:16">
      <c r="A58" s="12"/>
      <c r="B58" s="44">
        <v>602</v>
      </c>
      <c r="C58" s="20" t="s">
        <v>71</v>
      </c>
      <c r="D58" s="46">
        <v>459975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459975</v>
      </c>
      <c r="O58" s="47">
        <f t="shared" si="10"/>
        <v>1.4478326969867705</v>
      </c>
      <c r="P58" s="9"/>
    </row>
    <row r="59" spans="1:16">
      <c r="A59" s="12"/>
      <c r="B59" s="44">
        <v>603</v>
      </c>
      <c r="C59" s="20" t="s">
        <v>72</v>
      </c>
      <c r="D59" s="46">
        <v>330315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330315</v>
      </c>
      <c r="O59" s="47">
        <f t="shared" si="10"/>
        <v>1.0397105436277734</v>
      </c>
      <c r="P59" s="9"/>
    </row>
    <row r="60" spans="1:16">
      <c r="A60" s="12"/>
      <c r="B60" s="44">
        <v>605</v>
      </c>
      <c r="C60" s="20" t="s">
        <v>73</v>
      </c>
      <c r="D60" s="46">
        <v>9890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9890</v>
      </c>
      <c r="O60" s="47">
        <f t="shared" si="10"/>
        <v>3.1130094838195902E-2</v>
      </c>
      <c r="P60" s="9"/>
    </row>
    <row r="61" spans="1:16">
      <c r="A61" s="12"/>
      <c r="B61" s="44">
        <v>622</v>
      </c>
      <c r="C61" s="20" t="s">
        <v>74</v>
      </c>
      <c r="D61" s="46">
        <v>132249</v>
      </c>
      <c r="E61" s="46">
        <v>172428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304677</v>
      </c>
      <c r="O61" s="47">
        <f t="shared" si="10"/>
        <v>0.95901151719080013</v>
      </c>
      <c r="P61" s="9"/>
    </row>
    <row r="62" spans="1:16">
      <c r="A62" s="12"/>
      <c r="B62" s="44">
        <v>623</v>
      </c>
      <c r="C62" s="20" t="s">
        <v>75</v>
      </c>
      <c r="D62" s="46">
        <v>423922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423922</v>
      </c>
      <c r="O62" s="47">
        <f t="shared" si="10"/>
        <v>1.334351068149412</v>
      </c>
      <c r="P62" s="9"/>
    </row>
    <row r="63" spans="1:16">
      <c r="A63" s="12"/>
      <c r="B63" s="44">
        <v>629</v>
      </c>
      <c r="C63" s="20" t="s">
        <v>76</v>
      </c>
      <c r="D63" s="46">
        <v>2500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2500</v>
      </c>
      <c r="O63" s="47">
        <f t="shared" si="10"/>
        <v>7.8690836294731809E-3</v>
      </c>
      <c r="P63" s="9"/>
    </row>
    <row r="64" spans="1:16">
      <c r="A64" s="12"/>
      <c r="B64" s="44">
        <v>683</v>
      </c>
      <c r="C64" s="20" t="s">
        <v>78</v>
      </c>
      <c r="D64" s="46">
        <v>14975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3" si="17">SUM(D64:M64)</f>
        <v>14975</v>
      </c>
      <c r="O64" s="47">
        <f t="shared" si="10"/>
        <v>4.7135810940544351E-2</v>
      </c>
      <c r="P64" s="9"/>
    </row>
    <row r="65" spans="1:119">
      <c r="A65" s="12"/>
      <c r="B65" s="44">
        <v>685</v>
      </c>
      <c r="C65" s="20" t="s">
        <v>79</v>
      </c>
      <c r="D65" s="46">
        <v>65213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65213</v>
      </c>
      <c r="O65" s="47">
        <f t="shared" si="10"/>
        <v>0.20526662029153381</v>
      </c>
      <c r="P65" s="9"/>
    </row>
    <row r="66" spans="1:119">
      <c r="A66" s="12"/>
      <c r="B66" s="44">
        <v>711</v>
      </c>
      <c r="C66" s="20" t="s">
        <v>80</v>
      </c>
      <c r="D66" s="46">
        <v>3717909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3717909</v>
      </c>
      <c r="O66" s="47">
        <f t="shared" si="10"/>
        <v>11.702614739108402</v>
      </c>
      <c r="P66" s="9"/>
    </row>
    <row r="67" spans="1:119">
      <c r="A67" s="12"/>
      <c r="B67" s="44">
        <v>712</v>
      </c>
      <c r="C67" s="20" t="s">
        <v>81</v>
      </c>
      <c r="D67" s="46">
        <v>560833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560833</v>
      </c>
      <c r="O67" s="47">
        <f t="shared" si="10"/>
        <v>1.7652967116673328</v>
      </c>
      <c r="P67" s="9"/>
    </row>
    <row r="68" spans="1:119">
      <c r="A68" s="12"/>
      <c r="B68" s="44">
        <v>713</v>
      </c>
      <c r="C68" s="20" t="s">
        <v>82</v>
      </c>
      <c r="D68" s="46">
        <v>1521546</v>
      </c>
      <c r="E68" s="46">
        <v>1458245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2979791</v>
      </c>
      <c r="O68" s="47">
        <f t="shared" si="10"/>
        <v>9.379289830940607</v>
      </c>
      <c r="P68" s="9"/>
    </row>
    <row r="69" spans="1:119">
      <c r="A69" s="12"/>
      <c r="B69" s="44">
        <v>714</v>
      </c>
      <c r="C69" s="20" t="s">
        <v>83</v>
      </c>
      <c r="D69" s="46">
        <v>117846</v>
      </c>
      <c r="E69" s="46">
        <v>162899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280745</v>
      </c>
      <c r="O69" s="47">
        <f t="shared" ref="O69:O74" si="18">(N69/O$76)</f>
        <v>0.88368235342257928</v>
      </c>
      <c r="P69" s="9"/>
    </row>
    <row r="70" spans="1:119">
      <c r="A70" s="12"/>
      <c r="B70" s="44">
        <v>732</v>
      </c>
      <c r="C70" s="20" t="s">
        <v>84</v>
      </c>
      <c r="D70" s="46">
        <v>28303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28303</v>
      </c>
      <c r="O70" s="47">
        <f t="shared" si="18"/>
        <v>8.9087469585991771E-2</v>
      </c>
      <c r="P70" s="9"/>
    </row>
    <row r="71" spans="1:119">
      <c r="A71" s="12"/>
      <c r="B71" s="44">
        <v>733</v>
      </c>
      <c r="C71" s="20" t="s">
        <v>85</v>
      </c>
      <c r="D71" s="46">
        <v>962514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962514</v>
      </c>
      <c r="O71" s="47">
        <f t="shared" si="18"/>
        <v>3.0296412642154995</v>
      </c>
      <c r="P71" s="9"/>
    </row>
    <row r="72" spans="1:119">
      <c r="A72" s="12"/>
      <c r="B72" s="44">
        <v>739</v>
      </c>
      <c r="C72" s="20" t="s">
        <v>86</v>
      </c>
      <c r="D72" s="46">
        <v>200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200</v>
      </c>
      <c r="O72" s="47">
        <f t="shared" si="18"/>
        <v>6.2952669035785448E-4</v>
      </c>
      <c r="P72" s="9"/>
    </row>
    <row r="73" spans="1:119" ht="15.75" thickBot="1">
      <c r="A73" s="12"/>
      <c r="B73" s="44">
        <v>752</v>
      </c>
      <c r="C73" s="20" t="s">
        <v>88</v>
      </c>
      <c r="D73" s="46">
        <v>52327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52327</v>
      </c>
      <c r="O73" s="47">
        <f t="shared" si="18"/>
        <v>0.16470621563177726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9">SUM(D5,D13,D21,D29,D34,D40,D47,D53,D56)</f>
        <v>278755823</v>
      </c>
      <c r="E74" s="15">
        <f t="shared" si="19"/>
        <v>159595760</v>
      </c>
      <c r="F74" s="15">
        <f t="shared" si="19"/>
        <v>26297610</v>
      </c>
      <c r="G74" s="15">
        <f t="shared" si="19"/>
        <v>51020021</v>
      </c>
      <c r="H74" s="15">
        <f t="shared" si="19"/>
        <v>57593166</v>
      </c>
      <c r="I74" s="15">
        <f t="shared" si="19"/>
        <v>172793542</v>
      </c>
      <c r="J74" s="15">
        <f t="shared" si="19"/>
        <v>70708895</v>
      </c>
      <c r="K74" s="15">
        <f t="shared" si="19"/>
        <v>0</v>
      </c>
      <c r="L74" s="15">
        <f t="shared" si="19"/>
        <v>0</v>
      </c>
      <c r="M74" s="15">
        <f t="shared" si="19"/>
        <v>0</v>
      </c>
      <c r="N74" s="15">
        <f>SUM(D74:M74)</f>
        <v>816764817</v>
      </c>
      <c r="O74" s="37">
        <f t="shared" si="18"/>
        <v>2570.8762602337433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98</v>
      </c>
      <c r="M76" s="118"/>
      <c r="N76" s="118"/>
      <c r="O76" s="41">
        <v>317699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96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49182744</v>
      </c>
      <c r="E5" s="26">
        <f t="shared" si="0"/>
        <v>12851538</v>
      </c>
      <c r="F5" s="26">
        <f t="shared" si="0"/>
        <v>30202044</v>
      </c>
      <c r="G5" s="26">
        <f t="shared" si="0"/>
        <v>917804</v>
      </c>
      <c r="H5" s="26">
        <f t="shared" si="0"/>
        <v>0</v>
      </c>
      <c r="I5" s="26">
        <f t="shared" si="0"/>
        <v>0</v>
      </c>
      <c r="J5" s="26">
        <f t="shared" si="0"/>
        <v>67065881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160220011</v>
      </c>
      <c r="O5" s="32">
        <f t="shared" ref="O5:O36" si="1">(N5/O$76)</f>
        <v>507.20190889233595</v>
      </c>
      <c r="P5" s="6"/>
    </row>
    <row r="6" spans="1:133">
      <c r="A6" s="12"/>
      <c r="B6" s="44">
        <v>511</v>
      </c>
      <c r="C6" s="20" t="s">
        <v>20</v>
      </c>
      <c r="D6" s="46">
        <v>1521853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1521853</v>
      </c>
      <c r="O6" s="47">
        <f t="shared" si="1"/>
        <v>4.8176675424989712</v>
      </c>
      <c r="P6" s="9"/>
    </row>
    <row r="7" spans="1:133">
      <c r="A7" s="12"/>
      <c r="B7" s="44">
        <v>512</v>
      </c>
      <c r="C7" s="20" t="s">
        <v>21</v>
      </c>
      <c r="D7" s="46">
        <v>2050438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2050438</v>
      </c>
      <c r="O7" s="47">
        <f t="shared" si="1"/>
        <v>6.4909873690208615</v>
      </c>
      <c r="P7" s="9"/>
    </row>
    <row r="8" spans="1:133">
      <c r="A8" s="12"/>
      <c r="B8" s="44">
        <v>513</v>
      </c>
      <c r="C8" s="20" t="s">
        <v>22</v>
      </c>
      <c r="D8" s="46">
        <v>22433377</v>
      </c>
      <c r="E8" s="46">
        <v>327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22433704</v>
      </c>
      <c r="O8" s="47">
        <f t="shared" si="1"/>
        <v>71.017455443350528</v>
      </c>
      <c r="P8" s="9"/>
    </row>
    <row r="9" spans="1:133">
      <c r="A9" s="12"/>
      <c r="B9" s="44">
        <v>514</v>
      </c>
      <c r="C9" s="20" t="s">
        <v>23</v>
      </c>
      <c r="D9" s="46">
        <v>2445304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2445304</v>
      </c>
      <c r="O9" s="47">
        <f t="shared" si="1"/>
        <v>7.7409984488271233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5440626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5440626</v>
      </c>
      <c r="O10" s="47">
        <f t="shared" si="1"/>
        <v>17.223166292063691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31954</v>
      </c>
      <c r="F11" s="46">
        <v>30202044</v>
      </c>
      <c r="G11" s="46">
        <v>577941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30811939</v>
      </c>
      <c r="O11" s="47">
        <f t="shared" si="1"/>
        <v>97.540089904713668</v>
      </c>
      <c r="P11" s="9"/>
    </row>
    <row r="12" spans="1:133">
      <c r="A12" s="12"/>
      <c r="B12" s="44">
        <v>519</v>
      </c>
      <c r="C12" s="20" t="s">
        <v>26</v>
      </c>
      <c r="D12" s="46">
        <v>20731772</v>
      </c>
      <c r="E12" s="46">
        <v>7378631</v>
      </c>
      <c r="F12" s="46">
        <v>0</v>
      </c>
      <c r="G12" s="46">
        <v>339863</v>
      </c>
      <c r="H12" s="46">
        <v>0</v>
      </c>
      <c r="I12" s="46">
        <v>0</v>
      </c>
      <c r="J12" s="46">
        <v>67065881</v>
      </c>
      <c r="K12" s="46">
        <v>0</v>
      </c>
      <c r="L12" s="46">
        <v>0</v>
      </c>
      <c r="M12" s="46">
        <v>0</v>
      </c>
      <c r="N12" s="46">
        <f t="shared" si="2"/>
        <v>95516147</v>
      </c>
      <c r="O12" s="47">
        <f t="shared" si="1"/>
        <v>302.37154389186111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123140169</v>
      </c>
      <c r="E13" s="31">
        <f t="shared" si="3"/>
        <v>15343559</v>
      </c>
      <c r="F13" s="31">
        <f t="shared" si="3"/>
        <v>0</v>
      </c>
      <c r="G13" s="31">
        <f t="shared" si="3"/>
        <v>86633625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225117353</v>
      </c>
      <c r="O13" s="43">
        <f t="shared" si="1"/>
        <v>712.64475925163822</v>
      </c>
      <c r="P13" s="10"/>
    </row>
    <row r="14" spans="1:133">
      <c r="A14" s="12"/>
      <c r="B14" s="44">
        <v>521</v>
      </c>
      <c r="C14" s="20" t="s">
        <v>28</v>
      </c>
      <c r="D14" s="46">
        <v>78637076</v>
      </c>
      <c r="E14" s="46">
        <v>891938</v>
      </c>
      <c r="F14" s="46">
        <v>0</v>
      </c>
      <c r="G14" s="46">
        <v>40323068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119852082</v>
      </c>
      <c r="O14" s="47">
        <f t="shared" si="1"/>
        <v>379.41081389091141</v>
      </c>
      <c r="P14" s="9"/>
    </row>
    <row r="15" spans="1:133">
      <c r="A15" s="12"/>
      <c r="B15" s="44">
        <v>523</v>
      </c>
      <c r="C15" s="20" t="s">
        <v>29</v>
      </c>
      <c r="D15" s="46">
        <v>27012897</v>
      </c>
      <c r="E15" s="46">
        <v>1345267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28358164</v>
      </c>
      <c r="O15" s="47">
        <f t="shared" si="1"/>
        <v>89.772275159074368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11107251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11107251</v>
      </c>
      <c r="O16" s="47">
        <f t="shared" si="1"/>
        <v>35.161768337079366</v>
      </c>
      <c r="P16" s="9"/>
    </row>
    <row r="17" spans="1:16">
      <c r="A17" s="12"/>
      <c r="B17" s="44">
        <v>525</v>
      </c>
      <c r="C17" s="20" t="s">
        <v>31</v>
      </c>
      <c r="D17" s="46">
        <v>2109289</v>
      </c>
      <c r="E17" s="46">
        <v>1848068</v>
      </c>
      <c r="F17" s="46">
        <v>0</v>
      </c>
      <c r="G17" s="46">
        <v>718795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4676152</v>
      </c>
      <c r="O17" s="47">
        <f t="shared" si="1"/>
        <v>14.803102345753269</v>
      </c>
      <c r="P17" s="9"/>
    </row>
    <row r="18" spans="1:16">
      <c r="A18" s="12"/>
      <c r="B18" s="44">
        <v>526</v>
      </c>
      <c r="C18" s="20" t="s">
        <v>32</v>
      </c>
      <c r="D18" s="46">
        <v>14058010</v>
      </c>
      <c r="E18" s="46">
        <v>119043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14177053</v>
      </c>
      <c r="O18" s="47">
        <f t="shared" si="1"/>
        <v>44.87971445756434</v>
      </c>
      <c r="P18" s="9"/>
    </row>
    <row r="19" spans="1:16">
      <c r="A19" s="12"/>
      <c r="B19" s="44">
        <v>527</v>
      </c>
      <c r="C19" s="20" t="s">
        <v>33</v>
      </c>
      <c r="D19" s="46">
        <v>1249800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1249800</v>
      </c>
      <c r="O19" s="47">
        <f t="shared" si="1"/>
        <v>3.9564405330969641</v>
      </c>
      <c r="P19" s="9"/>
    </row>
    <row r="20" spans="1:16">
      <c r="A20" s="12"/>
      <c r="B20" s="44">
        <v>529</v>
      </c>
      <c r="C20" s="20" t="s">
        <v>34</v>
      </c>
      <c r="D20" s="46">
        <v>73097</v>
      </c>
      <c r="E20" s="46">
        <v>31992</v>
      </c>
      <c r="F20" s="46">
        <v>0</v>
      </c>
      <c r="G20" s="46">
        <v>45591762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45696851</v>
      </c>
      <c r="O20" s="47">
        <f t="shared" si="1"/>
        <v>144.66064452815854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SUM(D22:D28)</f>
        <v>5538266</v>
      </c>
      <c r="E21" s="31">
        <f t="shared" si="5"/>
        <v>2810155</v>
      </c>
      <c r="F21" s="31">
        <f t="shared" si="5"/>
        <v>0</v>
      </c>
      <c r="G21" s="31">
        <f t="shared" si="5"/>
        <v>2186308</v>
      </c>
      <c r="H21" s="31">
        <f t="shared" si="5"/>
        <v>0</v>
      </c>
      <c r="I21" s="31">
        <f t="shared" si="5"/>
        <v>127223617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137758346</v>
      </c>
      <c r="O21" s="43">
        <f t="shared" si="1"/>
        <v>436.09593845959034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1767010</v>
      </c>
      <c r="H22" s="46">
        <v>0</v>
      </c>
      <c r="I22" s="46">
        <v>16059273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17826283</v>
      </c>
      <c r="O22" s="47">
        <f t="shared" si="1"/>
        <v>56.431932001646146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45500</v>
      </c>
      <c r="F23" s="46">
        <v>0</v>
      </c>
      <c r="G23" s="46">
        <v>0</v>
      </c>
      <c r="H23" s="46">
        <v>0</v>
      </c>
      <c r="I23" s="46">
        <v>38754178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38799678</v>
      </c>
      <c r="O23" s="47">
        <f t="shared" si="1"/>
        <v>122.82654721580298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24821877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24821877</v>
      </c>
      <c r="O24" s="47">
        <f t="shared" si="1"/>
        <v>78.577596631738899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43223254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43223254</v>
      </c>
      <c r="O25" s="47">
        <f t="shared" si="1"/>
        <v>136.83008009117097</v>
      </c>
      <c r="P25" s="9"/>
    </row>
    <row r="26" spans="1:16">
      <c r="A26" s="12"/>
      <c r="B26" s="44">
        <v>537</v>
      </c>
      <c r="C26" s="20" t="s">
        <v>40</v>
      </c>
      <c r="D26" s="46">
        <v>5469431</v>
      </c>
      <c r="E26" s="46">
        <v>1928512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7397943</v>
      </c>
      <c r="O26" s="47">
        <f t="shared" si="1"/>
        <v>23.419364335686474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4125393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4125393</v>
      </c>
      <c r="O27" s="47">
        <f t="shared" si="1"/>
        <v>13.059587198075279</v>
      </c>
      <c r="P27" s="9"/>
    </row>
    <row r="28" spans="1:16">
      <c r="A28" s="12"/>
      <c r="B28" s="44">
        <v>539</v>
      </c>
      <c r="C28" s="20" t="s">
        <v>42</v>
      </c>
      <c r="D28" s="46">
        <v>68835</v>
      </c>
      <c r="E28" s="46">
        <v>836143</v>
      </c>
      <c r="F28" s="46">
        <v>0</v>
      </c>
      <c r="G28" s="46">
        <v>419298</v>
      </c>
      <c r="H28" s="46">
        <v>0</v>
      </c>
      <c r="I28" s="46">
        <v>239642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1563918</v>
      </c>
      <c r="O28" s="47">
        <f t="shared" si="1"/>
        <v>4.9508309854696257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SUM(D30:D33)</f>
        <v>5000</v>
      </c>
      <c r="E29" s="31">
        <f t="shared" si="7"/>
        <v>27502564</v>
      </c>
      <c r="F29" s="31">
        <f t="shared" si="7"/>
        <v>0</v>
      </c>
      <c r="G29" s="31">
        <f t="shared" si="7"/>
        <v>33664114</v>
      </c>
      <c r="H29" s="31">
        <f t="shared" si="7"/>
        <v>0</v>
      </c>
      <c r="I29" s="31">
        <f t="shared" si="7"/>
        <v>24110819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40" si="8">SUM(D29:M29)</f>
        <v>85282497</v>
      </c>
      <c r="O29" s="43">
        <f t="shared" si="1"/>
        <v>269.97529836335434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26589030</v>
      </c>
      <c r="F30" s="46">
        <v>0</v>
      </c>
      <c r="G30" s="46">
        <v>33140437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59729467</v>
      </c>
      <c r="O30" s="47">
        <f t="shared" si="1"/>
        <v>189.08312070657507</v>
      </c>
      <c r="P30" s="9"/>
    </row>
    <row r="31" spans="1:16">
      <c r="A31" s="12"/>
      <c r="B31" s="44">
        <v>543</v>
      </c>
      <c r="C31" s="20" t="s">
        <v>45</v>
      </c>
      <c r="D31" s="46">
        <v>0</v>
      </c>
      <c r="E31" s="46">
        <v>0</v>
      </c>
      <c r="F31" s="46">
        <v>0</v>
      </c>
      <c r="G31" s="46">
        <v>70641</v>
      </c>
      <c r="H31" s="46">
        <v>0</v>
      </c>
      <c r="I31" s="46">
        <v>14382224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14452865</v>
      </c>
      <c r="O31" s="47">
        <f t="shared" si="1"/>
        <v>45.752841178891387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9728595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9728595</v>
      </c>
      <c r="O32" s="47">
        <f t="shared" si="1"/>
        <v>30.797413656652633</v>
      </c>
      <c r="P32" s="9"/>
    </row>
    <row r="33" spans="1:16">
      <c r="A33" s="12"/>
      <c r="B33" s="44">
        <v>549</v>
      </c>
      <c r="C33" s="20" t="s">
        <v>47</v>
      </c>
      <c r="D33" s="46">
        <v>5000</v>
      </c>
      <c r="E33" s="46">
        <v>913534</v>
      </c>
      <c r="F33" s="46">
        <v>0</v>
      </c>
      <c r="G33" s="46">
        <v>453036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1371570</v>
      </c>
      <c r="O33" s="47">
        <f t="shared" si="1"/>
        <v>4.3419228212352401</v>
      </c>
      <c r="P33" s="9"/>
    </row>
    <row r="34" spans="1:16" ht="15.75">
      <c r="A34" s="28" t="s">
        <v>48</v>
      </c>
      <c r="B34" s="29"/>
      <c r="C34" s="30"/>
      <c r="D34" s="31">
        <f>SUM(D35:D39)</f>
        <v>6451944</v>
      </c>
      <c r="E34" s="31">
        <f t="shared" ref="E34:M34" si="9">SUM(E35:E39)</f>
        <v>8183896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14635840</v>
      </c>
      <c r="O34" s="43">
        <f t="shared" si="1"/>
        <v>46.332077621957012</v>
      </c>
      <c r="P34" s="10"/>
    </row>
    <row r="35" spans="1:16">
      <c r="A35" s="13"/>
      <c r="B35" s="45">
        <v>551</v>
      </c>
      <c r="C35" s="21" t="s">
        <v>49</v>
      </c>
      <c r="D35" s="46">
        <v>89839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89839</v>
      </c>
      <c r="O35" s="47">
        <f t="shared" si="1"/>
        <v>0.28439963278356389</v>
      </c>
      <c r="P35" s="9"/>
    </row>
    <row r="36" spans="1:16">
      <c r="A36" s="13"/>
      <c r="B36" s="45">
        <v>552</v>
      </c>
      <c r="C36" s="21" t="s">
        <v>50</v>
      </c>
      <c r="D36" s="46">
        <v>5820827</v>
      </c>
      <c r="E36" s="46">
        <v>3660754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9481581</v>
      </c>
      <c r="O36" s="47">
        <f t="shared" si="1"/>
        <v>30.015451581246637</v>
      </c>
      <c r="P36" s="9"/>
    </row>
    <row r="37" spans="1:16">
      <c r="A37" s="13"/>
      <c r="B37" s="45">
        <v>553</v>
      </c>
      <c r="C37" s="21" t="s">
        <v>51</v>
      </c>
      <c r="D37" s="46">
        <v>199517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199517</v>
      </c>
      <c r="O37" s="47">
        <f t="shared" ref="O37:O68" si="10">(N37/O$76)</f>
        <v>0.63160277311722435</v>
      </c>
      <c r="P37" s="9"/>
    </row>
    <row r="38" spans="1:16">
      <c r="A38" s="13"/>
      <c r="B38" s="45">
        <v>554</v>
      </c>
      <c r="C38" s="21" t="s">
        <v>52</v>
      </c>
      <c r="D38" s="46">
        <v>341761</v>
      </c>
      <c r="E38" s="46">
        <v>4481210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4822971</v>
      </c>
      <c r="O38" s="47">
        <f t="shared" si="10"/>
        <v>15.267881224476875</v>
      </c>
      <c r="P38" s="9"/>
    </row>
    <row r="39" spans="1:16">
      <c r="A39" s="13"/>
      <c r="B39" s="45">
        <v>559</v>
      </c>
      <c r="C39" s="21" t="s">
        <v>53</v>
      </c>
      <c r="D39" s="46">
        <v>0</v>
      </c>
      <c r="E39" s="46">
        <v>41932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41932</v>
      </c>
      <c r="O39" s="47">
        <f t="shared" si="10"/>
        <v>0.13274241033271075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SUM(D41:D45)</f>
        <v>15396808</v>
      </c>
      <c r="E40" s="31">
        <f t="shared" si="11"/>
        <v>14930773</v>
      </c>
      <c r="F40" s="31">
        <f t="shared" si="11"/>
        <v>0</v>
      </c>
      <c r="G40" s="31">
        <f t="shared" si="11"/>
        <v>89886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30417467</v>
      </c>
      <c r="O40" s="43">
        <f t="shared" si="10"/>
        <v>96.291326094526582</v>
      </c>
      <c r="P40" s="10"/>
    </row>
    <row r="41" spans="1:16">
      <c r="A41" s="12"/>
      <c r="B41" s="44">
        <v>562</v>
      </c>
      <c r="C41" s="20" t="s">
        <v>56</v>
      </c>
      <c r="D41" s="46">
        <v>2428162</v>
      </c>
      <c r="E41" s="46">
        <v>4535806</v>
      </c>
      <c r="F41" s="46">
        <v>0</v>
      </c>
      <c r="G41" s="46">
        <v>89886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1" si="12">SUM(D41:M41)</f>
        <v>7053854</v>
      </c>
      <c r="O41" s="47">
        <f t="shared" si="10"/>
        <v>22.330095919465638</v>
      </c>
      <c r="P41" s="9"/>
    </row>
    <row r="42" spans="1:16">
      <c r="A42" s="12"/>
      <c r="B42" s="44">
        <v>563</v>
      </c>
      <c r="C42" s="20" t="s">
        <v>57</v>
      </c>
      <c r="D42" s="46">
        <v>977963</v>
      </c>
      <c r="E42" s="46">
        <v>224809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1202772</v>
      </c>
      <c r="O42" s="47">
        <f t="shared" si="10"/>
        <v>3.8075659248472569</v>
      </c>
      <c r="P42" s="9"/>
    </row>
    <row r="43" spans="1:16">
      <c r="A43" s="12"/>
      <c r="B43" s="44">
        <v>564</v>
      </c>
      <c r="C43" s="20" t="s">
        <v>58</v>
      </c>
      <c r="D43" s="46">
        <v>5748607</v>
      </c>
      <c r="E43" s="46">
        <v>353946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6102553</v>
      </c>
      <c r="O43" s="47">
        <f t="shared" si="10"/>
        <v>19.318601411883883</v>
      </c>
      <c r="P43" s="9"/>
    </row>
    <row r="44" spans="1:16">
      <c r="A44" s="12"/>
      <c r="B44" s="44">
        <v>565</v>
      </c>
      <c r="C44" s="20" t="s">
        <v>59</v>
      </c>
      <c r="D44" s="46">
        <v>183380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183380</v>
      </c>
      <c r="O44" s="47">
        <f t="shared" si="10"/>
        <v>0.58051853493304628</v>
      </c>
      <c r="P44" s="9"/>
    </row>
    <row r="45" spans="1:16">
      <c r="A45" s="12"/>
      <c r="B45" s="44">
        <v>569</v>
      </c>
      <c r="C45" s="20" t="s">
        <v>60</v>
      </c>
      <c r="D45" s="46">
        <v>6058696</v>
      </c>
      <c r="E45" s="46">
        <v>9816212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15874908</v>
      </c>
      <c r="O45" s="47">
        <f t="shared" si="10"/>
        <v>50.254544303396749</v>
      </c>
      <c r="P45" s="9"/>
    </row>
    <row r="46" spans="1:16" ht="15.75">
      <c r="A46" s="28" t="s">
        <v>61</v>
      </c>
      <c r="B46" s="29"/>
      <c r="C46" s="30"/>
      <c r="D46" s="31">
        <f t="shared" ref="D46:M46" si="13">SUM(D47:D51)</f>
        <v>8624093</v>
      </c>
      <c r="E46" s="31">
        <f t="shared" si="13"/>
        <v>13249195</v>
      </c>
      <c r="F46" s="31">
        <f t="shared" si="13"/>
        <v>0</v>
      </c>
      <c r="G46" s="31">
        <f t="shared" si="13"/>
        <v>12489807</v>
      </c>
      <c r="H46" s="31">
        <f t="shared" si="13"/>
        <v>0</v>
      </c>
      <c r="I46" s="31">
        <f t="shared" si="13"/>
        <v>6650404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41013499</v>
      </c>
      <c r="O46" s="43">
        <f t="shared" si="10"/>
        <v>129.83474943809554</v>
      </c>
      <c r="P46" s="9"/>
    </row>
    <row r="47" spans="1:16">
      <c r="A47" s="12"/>
      <c r="B47" s="44">
        <v>571</v>
      </c>
      <c r="C47" s="20" t="s">
        <v>62</v>
      </c>
      <c r="D47" s="46">
        <v>0</v>
      </c>
      <c r="E47" s="46">
        <v>8282733</v>
      </c>
      <c r="F47" s="46">
        <v>0</v>
      </c>
      <c r="G47" s="46">
        <v>1099090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9381823</v>
      </c>
      <c r="O47" s="47">
        <f t="shared" si="10"/>
        <v>29.699651777517492</v>
      </c>
      <c r="P47" s="9"/>
    </row>
    <row r="48" spans="1:16">
      <c r="A48" s="12"/>
      <c r="B48" s="44">
        <v>572</v>
      </c>
      <c r="C48" s="20" t="s">
        <v>63</v>
      </c>
      <c r="D48" s="46">
        <v>7178730</v>
      </c>
      <c r="E48" s="46">
        <v>4917744</v>
      </c>
      <c r="F48" s="46">
        <v>0</v>
      </c>
      <c r="G48" s="46">
        <v>11338846</v>
      </c>
      <c r="H48" s="46">
        <v>0</v>
      </c>
      <c r="I48" s="46">
        <v>3964556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27399876</v>
      </c>
      <c r="O48" s="47">
        <f t="shared" si="10"/>
        <v>86.738662192535372</v>
      </c>
      <c r="P48" s="9"/>
    </row>
    <row r="49" spans="1:16">
      <c r="A49" s="12"/>
      <c r="B49" s="44">
        <v>573</v>
      </c>
      <c r="C49" s="20" t="s">
        <v>64</v>
      </c>
      <c r="D49" s="46">
        <v>1419423</v>
      </c>
      <c r="E49" s="46">
        <v>59379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1478802</v>
      </c>
      <c r="O49" s="47">
        <f t="shared" si="10"/>
        <v>4.6813827598214566</v>
      </c>
      <c r="P49" s="9"/>
    </row>
    <row r="50" spans="1:16">
      <c r="A50" s="12"/>
      <c r="B50" s="44">
        <v>575</v>
      </c>
      <c r="C50" s="20" t="s">
        <v>65</v>
      </c>
      <c r="D50" s="46">
        <v>0</v>
      </c>
      <c r="E50" s="46">
        <v>0</v>
      </c>
      <c r="F50" s="46">
        <v>0</v>
      </c>
      <c r="G50" s="46">
        <v>51871</v>
      </c>
      <c r="H50" s="46">
        <v>0</v>
      </c>
      <c r="I50" s="46">
        <v>2685848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2737719</v>
      </c>
      <c r="O50" s="47">
        <f t="shared" si="10"/>
        <v>8.6666846054006133</v>
      </c>
      <c r="P50" s="9"/>
    </row>
    <row r="51" spans="1:16">
      <c r="A51" s="12"/>
      <c r="B51" s="44">
        <v>579</v>
      </c>
      <c r="C51" s="20" t="s">
        <v>66</v>
      </c>
      <c r="D51" s="46">
        <v>25940</v>
      </c>
      <c r="E51" s="46">
        <v>-10661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15279</v>
      </c>
      <c r="O51" s="47">
        <f t="shared" si="10"/>
        <v>4.836810282060211E-2</v>
      </c>
      <c r="P51" s="9"/>
    </row>
    <row r="52" spans="1:16" ht="15.75">
      <c r="A52" s="28" t="s">
        <v>87</v>
      </c>
      <c r="B52" s="29"/>
      <c r="C52" s="30"/>
      <c r="D52" s="31">
        <f t="shared" ref="D52:M52" si="14">SUM(D53:D54)</f>
        <v>46590535</v>
      </c>
      <c r="E52" s="31">
        <f t="shared" si="14"/>
        <v>57557302</v>
      </c>
      <c r="F52" s="31">
        <f t="shared" si="14"/>
        <v>0</v>
      </c>
      <c r="G52" s="31">
        <f t="shared" si="14"/>
        <v>4047598</v>
      </c>
      <c r="H52" s="31">
        <f t="shared" si="14"/>
        <v>4254899</v>
      </c>
      <c r="I52" s="31">
        <f t="shared" si="14"/>
        <v>5648371</v>
      </c>
      <c r="J52" s="31">
        <f t="shared" si="14"/>
        <v>0</v>
      </c>
      <c r="K52" s="31">
        <f t="shared" si="14"/>
        <v>0</v>
      </c>
      <c r="L52" s="31">
        <f t="shared" si="14"/>
        <v>0</v>
      </c>
      <c r="M52" s="31">
        <f t="shared" si="14"/>
        <v>0</v>
      </c>
      <c r="N52" s="31">
        <f>SUM(D52:M52)</f>
        <v>118098705</v>
      </c>
      <c r="O52" s="43">
        <f t="shared" si="10"/>
        <v>373.86022032986165</v>
      </c>
      <c r="P52" s="9"/>
    </row>
    <row r="53" spans="1:16">
      <c r="A53" s="12"/>
      <c r="B53" s="44">
        <v>581</v>
      </c>
      <c r="C53" s="20" t="s">
        <v>67</v>
      </c>
      <c r="D53" s="46">
        <v>46498279</v>
      </c>
      <c r="E53" s="46">
        <v>57557302</v>
      </c>
      <c r="F53" s="46">
        <v>0</v>
      </c>
      <c r="G53" s="46">
        <v>4047598</v>
      </c>
      <c r="H53" s="46">
        <v>4254899</v>
      </c>
      <c r="I53" s="46">
        <v>5648371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118006449</v>
      </c>
      <c r="O53" s="47">
        <f t="shared" si="10"/>
        <v>373.56816929943966</v>
      </c>
      <c r="P53" s="9"/>
    </row>
    <row r="54" spans="1:16">
      <c r="A54" s="12"/>
      <c r="B54" s="44">
        <v>587</v>
      </c>
      <c r="C54" s="20" t="s">
        <v>68</v>
      </c>
      <c r="D54" s="46">
        <v>92256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3" si="15">SUM(D54:M54)</f>
        <v>92256</v>
      </c>
      <c r="O54" s="47">
        <f t="shared" si="10"/>
        <v>0.29205103042198233</v>
      </c>
      <c r="P54" s="9"/>
    </row>
    <row r="55" spans="1:16" ht="15.75">
      <c r="A55" s="28" t="s">
        <v>69</v>
      </c>
      <c r="B55" s="29"/>
      <c r="C55" s="30"/>
      <c r="D55" s="31">
        <f t="shared" ref="D55:M55" si="16">SUM(D56:D73)</f>
        <v>8192198</v>
      </c>
      <c r="E55" s="31">
        <f t="shared" si="16"/>
        <v>1717637</v>
      </c>
      <c r="F55" s="31">
        <f t="shared" si="16"/>
        <v>0</v>
      </c>
      <c r="G55" s="31">
        <f t="shared" si="16"/>
        <v>0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0</v>
      </c>
      <c r="M55" s="31">
        <f t="shared" si="16"/>
        <v>0</v>
      </c>
      <c r="N55" s="31">
        <f>SUM(D55:M55)</f>
        <v>9909835</v>
      </c>
      <c r="O55" s="43">
        <f t="shared" si="10"/>
        <v>31.371157681471399</v>
      </c>
      <c r="P55" s="9"/>
    </row>
    <row r="56" spans="1:16">
      <c r="A56" s="12"/>
      <c r="B56" s="44">
        <v>601</v>
      </c>
      <c r="C56" s="20" t="s">
        <v>70</v>
      </c>
      <c r="D56" s="46">
        <v>178511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178511</v>
      </c>
      <c r="O56" s="47">
        <f t="shared" si="10"/>
        <v>0.5651049415935927</v>
      </c>
      <c r="P56" s="9"/>
    </row>
    <row r="57" spans="1:16">
      <c r="A57" s="12"/>
      <c r="B57" s="44">
        <v>602</v>
      </c>
      <c r="C57" s="20" t="s">
        <v>71</v>
      </c>
      <c r="D57" s="46">
        <v>390772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390772</v>
      </c>
      <c r="O57" s="47">
        <f t="shared" si="10"/>
        <v>1.2370508721390356</v>
      </c>
      <c r="P57" s="9"/>
    </row>
    <row r="58" spans="1:16">
      <c r="A58" s="12"/>
      <c r="B58" s="44">
        <v>603</v>
      </c>
      <c r="C58" s="20" t="s">
        <v>72</v>
      </c>
      <c r="D58" s="46">
        <v>339229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339229</v>
      </c>
      <c r="O58" s="47">
        <f t="shared" si="10"/>
        <v>1.0738833138117698</v>
      </c>
      <c r="P58" s="9"/>
    </row>
    <row r="59" spans="1:16">
      <c r="A59" s="12"/>
      <c r="B59" s="44">
        <v>605</v>
      </c>
      <c r="C59" s="20" t="s">
        <v>73</v>
      </c>
      <c r="D59" s="46">
        <v>9750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9750</v>
      </c>
      <c r="O59" s="47">
        <f t="shared" si="10"/>
        <v>3.0865174586090095E-2</v>
      </c>
      <c r="P59" s="9"/>
    </row>
    <row r="60" spans="1:16">
      <c r="A60" s="12"/>
      <c r="B60" s="44">
        <v>619</v>
      </c>
      <c r="C60" s="20" t="s">
        <v>100</v>
      </c>
      <c r="D60" s="46">
        <v>-618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-618</v>
      </c>
      <c r="O60" s="47">
        <f t="shared" si="10"/>
        <v>-1.9563772199183262E-3</v>
      </c>
      <c r="P60" s="9"/>
    </row>
    <row r="61" spans="1:16">
      <c r="A61" s="12"/>
      <c r="B61" s="44">
        <v>622</v>
      </c>
      <c r="C61" s="20" t="s">
        <v>74</v>
      </c>
      <c r="D61" s="46">
        <v>221581</v>
      </c>
      <c r="E61" s="46">
        <v>120976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342557</v>
      </c>
      <c r="O61" s="47">
        <f t="shared" si="10"/>
        <v>1.0844186267371554</v>
      </c>
      <c r="P61" s="9"/>
    </row>
    <row r="62" spans="1:16">
      <c r="A62" s="12"/>
      <c r="B62" s="44">
        <v>623</v>
      </c>
      <c r="C62" s="20" t="s">
        <v>75</v>
      </c>
      <c r="D62" s="46">
        <v>399180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399180</v>
      </c>
      <c r="O62" s="47">
        <f t="shared" si="10"/>
        <v>1.2636677324385071</v>
      </c>
      <c r="P62" s="9"/>
    </row>
    <row r="63" spans="1:16">
      <c r="A63" s="12"/>
      <c r="B63" s="44">
        <v>629</v>
      </c>
      <c r="C63" s="20" t="s">
        <v>76</v>
      </c>
      <c r="D63" s="46">
        <v>2500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2500</v>
      </c>
      <c r="O63" s="47">
        <f t="shared" si="10"/>
        <v>7.9141473297666912E-3</v>
      </c>
      <c r="P63" s="9"/>
    </row>
    <row r="64" spans="1:16">
      <c r="A64" s="12"/>
      <c r="B64" s="44">
        <v>683</v>
      </c>
      <c r="C64" s="20" t="s">
        <v>78</v>
      </c>
      <c r="D64" s="46">
        <v>16225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16225</v>
      </c>
      <c r="O64" s="47">
        <f t="shared" si="10"/>
        <v>5.1362816170185822E-2</v>
      </c>
      <c r="P64" s="9"/>
    </row>
    <row r="65" spans="1:119">
      <c r="A65" s="12"/>
      <c r="B65" s="44">
        <v>685</v>
      </c>
      <c r="C65" s="20" t="s">
        <v>79</v>
      </c>
      <c r="D65" s="46">
        <v>57525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57525</v>
      </c>
      <c r="O65" s="47">
        <f t="shared" si="10"/>
        <v>0.18210453005793156</v>
      </c>
      <c r="P65" s="9"/>
    </row>
    <row r="66" spans="1:119">
      <c r="A66" s="12"/>
      <c r="B66" s="44">
        <v>711</v>
      </c>
      <c r="C66" s="20" t="s">
        <v>80</v>
      </c>
      <c r="D66" s="46">
        <v>3333129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3" si="17">SUM(D66:M66)</f>
        <v>3333129</v>
      </c>
      <c r="O66" s="47">
        <f t="shared" si="10"/>
        <v>10.551549590047168</v>
      </c>
      <c r="P66" s="9"/>
    </row>
    <row r="67" spans="1:119">
      <c r="A67" s="12"/>
      <c r="B67" s="44">
        <v>712</v>
      </c>
      <c r="C67" s="20" t="s">
        <v>81</v>
      </c>
      <c r="D67" s="46">
        <v>264995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264995</v>
      </c>
      <c r="O67" s="47">
        <f t="shared" si="10"/>
        <v>0.83888378866060975</v>
      </c>
      <c r="P67" s="9"/>
    </row>
    <row r="68" spans="1:119">
      <c r="A68" s="12"/>
      <c r="B68" s="44">
        <v>713</v>
      </c>
      <c r="C68" s="20" t="s">
        <v>82</v>
      </c>
      <c r="D68" s="46">
        <v>1811261</v>
      </c>
      <c r="E68" s="46">
        <v>1440980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3252241</v>
      </c>
      <c r="O68" s="47">
        <f t="shared" si="10"/>
        <v>10.295485770363101</v>
      </c>
      <c r="P68" s="9"/>
    </row>
    <row r="69" spans="1:119">
      <c r="A69" s="12"/>
      <c r="B69" s="44">
        <v>714</v>
      </c>
      <c r="C69" s="20" t="s">
        <v>83</v>
      </c>
      <c r="D69" s="46">
        <v>136730</v>
      </c>
      <c r="E69" s="46">
        <v>155681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292411</v>
      </c>
      <c r="O69" s="47">
        <f t="shared" ref="O69:O74" si="18">(N69/O$76)</f>
        <v>0.9256734939377631</v>
      </c>
      <c r="P69" s="9"/>
    </row>
    <row r="70" spans="1:119">
      <c r="A70" s="12"/>
      <c r="B70" s="44">
        <v>732</v>
      </c>
      <c r="C70" s="20" t="s">
        <v>84</v>
      </c>
      <c r="D70" s="46">
        <v>26067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26067</v>
      </c>
      <c r="O70" s="47">
        <f t="shared" si="18"/>
        <v>8.2519231378011329E-2</v>
      </c>
      <c r="P70" s="9"/>
    </row>
    <row r="71" spans="1:119">
      <c r="A71" s="12"/>
      <c r="B71" s="44">
        <v>733</v>
      </c>
      <c r="C71" s="20" t="s">
        <v>85</v>
      </c>
      <c r="D71" s="46">
        <v>952991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952991</v>
      </c>
      <c r="O71" s="47">
        <f t="shared" si="18"/>
        <v>3.0168444711766753</v>
      </c>
      <c r="P71" s="9"/>
    </row>
    <row r="72" spans="1:119">
      <c r="A72" s="12"/>
      <c r="B72" s="44">
        <v>739</v>
      </c>
      <c r="C72" s="20" t="s">
        <v>86</v>
      </c>
      <c r="D72" s="46">
        <v>200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200</v>
      </c>
      <c r="O72" s="47">
        <f t="shared" si="18"/>
        <v>6.3313178638133526E-4</v>
      </c>
      <c r="P72" s="9"/>
    </row>
    <row r="73" spans="1:119" ht="15.75" thickBot="1">
      <c r="A73" s="12"/>
      <c r="B73" s="44">
        <v>752</v>
      </c>
      <c r="C73" s="20" t="s">
        <v>88</v>
      </c>
      <c r="D73" s="46">
        <v>52170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52170</v>
      </c>
      <c r="O73" s="47">
        <f t="shared" si="18"/>
        <v>0.16515242647757131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9">SUM(D5,D13,D21,D29,D34,D40,D46,D52,D55)</f>
        <v>263121757</v>
      </c>
      <c r="E74" s="15">
        <f t="shared" si="19"/>
        <v>154146619</v>
      </c>
      <c r="F74" s="15">
        <f t="shared" si="19"/>
        <v>30202044</v>
      </c>
      <c r="G74" s="15">
        <f t="shared" si="19"/>
        <v>140029142</v>
      </c>
      <c r="H74" s="15">
        <f t="shared" si="19"/>
        <v>4254899</v>
      </c>
      <c r="I74" s="15">
        <f t="shared" si="19"/>
        <v>163633211</v>
      </c>
      <c r="J74" s="15">
        <f t="shared" si="19"/>
        <v>67065881</v>
      </c>
      <c r="K74" s="15">
        <f t="shared" si="19"/>
        <v>0</v>
      </c>
      <c r="L74" s="15">
        <f t="shared" si="19"/>
        <v>0</v>
      </c>
      <c r="M74" s="15">
        <f t="shared" si="19"/>
        <v>0</v>
      </c>
      <c r="N74" s="15">
        <f>SUM(D74:M74)</f>
        <v>822453553</v>
      </c>
      <c r="O74" s="37">
        <f t="shared" si="18"/>
        <v>2603.607436132831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101</v>
      </c>
      <c r="M76" s="118"/>
      <c r="N76" s="118"/>
      <c r="O76" s="41">
        <v>315890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96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46063718</v>
      </c>
      <c r="E5" s="26">
        <f t="shared" si="0"/>
        <v>13262496</v>
      </c>
      <c r="F5" s="26">
        <f t="shared" si="0"/>
        <v>13992613</v>
      </c>
      <c r="G5" s="26">
        <f t="shared" si="0"/>
        <v>18296254</v>
      </c>
      <c r="H5" s="26">
        <f t="shared" si="0"/>
        <v>0</v>
      </c>
      <c r="I5" s="26">
        <f t="shared" si="0"/>
        <v>0</v>
      </c>
      <c r="J5" s="26">
        <f t="shared" si="0"/>
        <v>57818549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149433630</v>
      </c>
      <c r="O5" s="32">
        <f t="shared" ref="O5:O36" si="1">(N5/O$75)</f>
        <v>484.66270980296764</v>
      </c>
      <c r="P5" s="6"/>
    </row>
    <row r="6" spans="1:133">
      <c r="A6" s="12"/>
      <c r="B6" s="44">
        <v>511</v>
      </c>
      <c r="C6" s="20" t="s">
        <v>20</v>
      </c>
      <c r="D6" s="46">
        <v>1445502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1445502</v>
      </c>
      <c r="O6" s="47">
        <f t="shared" si="1"/>
        <v>4.688241303819022</v>
      </c>
      <c r="P6" s="9"/>
    </row>
    <row r="7" spans="1:133">
      <c r="A7" s="12"/>
      <c r="B7" s="44">
        <v>512</v>
      </c>
      <c r="C7" s="20" t="s">
        <v>21</v>
      </c>
      <c r="D7" s="46">
        <v>1387618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1387618</v>
      </c>
      <c r="O7" s="47">
        <f t="shared" si="1"/>
        <v>4.5005043379550802</v>
      </c>
      <c r="P7" s="9"/>
    </row>
    <row r="8" spans="1:133">
      <c r="A8" s="12"/>
      <c r="B8" s="44">
        <v>513</v>
      </c>
      <c r="C8" s="20" t="s">
        <v>22</v>
      </c>
      <c r="D8" s="46">
        <v>21579218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21579218</v>
      </c>
      <c r="O8" s="47">
        <f t="shared" si="1"/>
        <v>69.988544555258244</v>
      </c>
      <c r="P8" s="9"/>
    </row>
    <row r="9" spans="1:133">
      <c r="A9" s="12"/>
      <c r="B9" s="44">
        <v>514</v>
      </c>
      <c r="C9" s="20" t="s">
        <v>23</v>
      </c>
      <c r="D9" s="46">
        <v>2218144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2218144</v>
      </c>
      <c r="O9" s="47">
        <f t="shared" si="1"/>
        <v>7.1941749777021</v>
      </c>
      <c r="P9" s="9"/>
    </row>
    <row r="10" spans="1:133">
      <c r="A10" s="12"/>
      <c r="B10" s="44">
        <v>515</v>
      </c>
      <c r="C10" s="20" t="s">
        <v>24</v>
      </c>
      <c r="D10" s="46">
        <v>788</v>
      </c>
      <c r="E10" s="46">
        <v>5273988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5274776</v>
      </c>
      <c r="O10" s="47">
        <f t="shared" si="1"/>
        <v>17.107843995783671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13992613</v>
      </c>
      <c r="G11" s="46">
        <v>376529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14369142</v>
      </c>
      <c r="O11" s="47">
        <f t="shared" si="1"/>
        <v>46.603882267088302</v>
      </c>
      <c r="P11" s="9"/>
    </row>
    <row r="12" spans="1:133">
      <c r="A12" s="12"/>
      <c r="B12" s="44">
        <v>519</v>
      </c>
      <c r="C12" s="20" t="s">
        <v>26</v>
      </c>
      <c r="D12" s="46">
        <v>19432448</v>
      </c>
      <c r="E12" s="46">
        <v>7988508</v>
      </c>
      <c r="F12" s="46">
        <v>0</v>
      </c>
      <c r="G12" s="46">
        <v>17919725</v>
      </c>
      <c r="H12" s="46">
        <v>0</v>
      </c>
      <c r="I12" s="46">
        <v>0</v>
      </c>
      <c r="J12" s="46">
        <v>57818549</v>
      </c>
      <c r="K12" s="46">
        <v>0</v>
      </c>
      <c r="L12" s="46">
        <v>0</v>
      </c>
      <c r="M12" s="46">
        <v>0</v>
      </c>
      <c r="N12" s="46">
        <f t="shared" si="2"/>
        <v>103159230</v>
      </c>
      <c r="O12" s="47">
        <f t="shared" si="1"/>
        <v>334.57951836536125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120029740</v>
      </c>
      <c r="E13" s="31">
        <f t="shared" si="3"/>
        <v>12447878</v>
      </c>
      <c r="F13" s="31">
        <f t="shared" si="3"/>
        <v>0</v>
      </c>
      <c r="G13" s="31">
        <f t="shared" si="3"/>
        <v>26186615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158664233</v>
      </c>
      <c r="O13" s="43">
        <f t="shared" si="1"/>
        <v>514.60060974620933</v>
      </c>
      <c r="P13" s="10"/>
    </row>
    <row r="14" spans="1:133">
      <c r="A14" s="12"/>
      <c r="B14" s="44">
        <v>521</v>
      </c>
      <c r="C14" s="20" t="s">
        <v>28</v>
      </c>
      <c r="D14" s="46">
        <v>73930956</v>
      </c>
      <c r="E14" s="46">
        <v>586678</v>
      </c>
      <c r="F14" s="46">
        <v>0</v>
      </c>
      <c r="G14" s="46">
        <v>18401198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92918832</v>
      </c>
      <c r="O14" s="47">
        <f t="shared" si="1"/>
        <v>301.36651909511068</v>
      </c>
      <c r="P14" s="9"/>
    </row>
    <row r="15" spans="1:133">
      <c r="A15" s="12"/>
      <c r="B15" s="44">
        <v>523</v>
      </c>
      <c r="C15" s="20" t="s">
        <v>29</v>
      </c>
      <c r="D15" s="46">
        <v>29243313</v>
      </c>
      <c r="E15" s="46">
        <v>625028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29868341</v>
      </c>
      <c r="O15" s="47">
        <f t="shared" si="1"/>
        <v>96.87291332198167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9509977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9509977</v>
      </c>
      <c r="O16" s="47">
        <f t="shared" si="1"/>
        <v>30.844002270331632</v>
      </c>
      <c r="P16" s="9"/>
    </row>
    <row r="17" spans="1:16">
      <c r="A17" s="12"/>
      <c r="B17" s="44">
        <v>525</v>
      </c>
      <c r="C17" s="20" t="s">
        <v>31</v>
      </c>
      <c r="D17" s="46">
        <v>2222351</v>
      </c>
      <c r="E17" s="46">
        <v>1358747</v>
      </c>
      <c r="F17" s="46">
        <v>0</v>
      </c>
      <c r="G17" s="46">
        <v>1200807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4781905</v>
      </c>
      <c r="O17" s="47">
        <f t="shared" si="1"/>
        <v>15.509300251358145</v>
      </c>
      <c r="P17" s="9"/>
    </row>
    <row r="18" spans="1:16">
      <c r="A18" s="12"/>
      <c r="B18" s="44">
        <v>526</v>
      </c>
      <c r="C18" s="20" t="s">
        <v>32</v>
      </c>
      <c r="D18" s="46">
        <v>13428497</v>
      </c>
      <c r="E18" s="46">
        <v>201762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13630259</v>
      </c>
      <c r="O18" s="47">
        <f t="shared" si="1"/>
        <v>44.207440201086513</v>
      </c>
      <c r="P18" s="9"/>
    </row>
    <row r="19" spans="1:16">
      <c r="A19" s="12"/>
      <c r="B19" s="44">
        <v>527</v>
      </c>
      <c r="C19" s="20" t="s">
        <v>33</v>
      </c>
      <c r="D19" s="46">
        <v>1178695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1178695</v>
      </c>
      <c r="O19" s="47">
        <f t="shared" si="1"/>
        <v>3.8228979161598962</v>
      </c>
      <c r="P19" s="9"/>
    </row>
    <row r="20" spans="1:16">
      <c r="A20" s="12"/>
      <c r="B20" s="44">
        <v>529</v>
      </c>
      <c r="C20" s="20" t="s">
        <v>34</v>
      </c>
      <c r="D20" s="46">
        <v>25928</v>
      </c>
      <c r="E20" s="46">
        <v>165686</v>
      </c>
      <c r="F20" s="46">
        <v>0</v>
      </c>
      <c r="G20" s="46">
        <v>6584610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6776224</v>
      </c>
      <c r="O20" s="47">
        <f t="shared" si="1"/>
        <v>21.977536690180816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SUM(D22:D28)</f>
        <v>4648762</v>
      </c>
      <c r="E21" s="31">
        <f t="shared" si="5"/>
        <v>2875281</v>
      </c>
      <c r="F21" s="31">
        <f t="shared" si="5"/>
        <v>0</v>
      </c>
      <c r="G21" s="31">
        <f t="shared" si="5"/>
        <v>26527</v>
      </c>
      <c r="H21" s="31">
        <f t="shared" si="5"/>
        <v>0</v>
      </c>
      <c r="I21" s="31">
        <f t="shared" si="5"/>
        <v>113371821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120922391</v>
      </c>
      <c r="O21" s="43">
        <f t="shared" si="1"/>
        <v>392.19132733317116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15121709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15121709</v>
      </c>
      <c r="O22" s="47">
        <f t="shared" si="1"/>
        <v>49.044706073137114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41999</v>
      </c>
      <c r="F23" s="46">
        <v>0</v>
      </c>
      <c r="G23" s="46">
        <v>0</v>
      </c>
      <c r="H23" s="46">
        <v>0</v>
      </c>
      <c r="I23" s="46">
        <v>35456407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35498406</v>
      </c>
      <c r="O23" s="47">
        <f t="shared" si="1"/>
        <v>115.13307711019216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23748552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23748552</v>
      </c>
      <c r="O24" s="47">
        <f t="shared" si="1"/>
        <v>77.024412551690588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35480894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35480894</v>
      </c>
      <c r="O25" s="47">
        <f t="shared" si="1"/>
        <v>115.07627989945674</v>
      </c>
      <c r="P25" s="9"/>
    </row>
    <row r="26" spans="1:16">
      <c r="A26" s="12"/>
      <c r="B26" s="44">
        <v>537</v>
      </c>
      <c r="C26" s="20" t="s">
        <v>40</v>
      </c>
      <c r="D26" s="46">
        <v>4601350</v>
      </c>
      <c r="E26" s="46">
        <v>1798713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6400063</v>
      </c>
      <c r="O26" s="47">
        <f t="shared" si="1"/>
        <v>20.757522095191764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3564259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3564259</v>
      </c>
      <c r="O27" s="47">
        <f t="shared" si="1"/>
        <v>11.560071353279818</v>
      </c>
      <c r="P27" s="9"/>
    </row>
    <row r="28" spans="1:16">
      <c r="A28" s="12"/>
      <c r="B28" s="44">
        <v>539</v>
      </c>
      <c r="C28" s="20" t="s">
        <v>42</v>
      </c>
      <c r="D28" s="46">
        <v>47412</v>
      </c>
      <c r="E28" s="46">
        <v>1034569</v>
      </c>
      <c r="F28" s="46">
        <v>0</v>
      </c>
      <c r="G28" s="46">
        <v>26527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1108508</v>
      </c>
      <c r="O28" s="47">
        <f t="shared" si="1"/>
        <v>3.5952582502229791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SUM(D30:D33)</f>
        <v>0</v>
      </c>
      <c r="E29" s="31">
        <f t="shared" si="7"/>
        <v>24313969</v>
      </c>
      <c r="F29" s="31">
        <f t="shared" si="7"/>
        <v>0</v>
      </c>
      <c r="G29" s="31">
        <f t="shared" si="7"/>
        <v>22772596</v>
      </c>
      <c r="H29" s="31">
        <f t="shared" si="7"/>
        <v>0</v>
      </c>
      <c r="I29" s="31">
        <f t="shared" si="7"/>
        <v>23240412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40" si="8">SUM(D29:M29)</f>
        <v>70326977</v>
      </c>
      <c r="O29" s="43">
        <f t="shared" si="1"/>
        <v>228.09365766642341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23987981</v>
      </c>
      <c r="F30" s="46">
        <v>0</v>
      </c>
      <c r="G30" s="46">
        <v>22736744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46724725</v>
      </c>
      <c r="O30" s="47">
        <f t="shared" si="1"/>
        <v>151.54374442552501</v>
      </c>
      <c r="P30" s="9"/>
    </row>
    <row r="31" spans="1:16">
      <c r="A31" s="12"/>
      <c r="B31" s="44">
        <v>543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14597320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14597320</v>
      </c>
      <c r="O31" s="47">
        <f t="shared" si="1"/>
        <v>47.343939025379065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8643092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8643092</v>
      </c>
      <c r="O32" s="47">
        <f t="shared" si="1"/>
        <v>28.032407362361145</v>
      </c>
      <c r="P32" s="9"/>
    </row>
    <row r="33" spans="1:16">
      <c r="A33" s="12"/>
      <c r="B33" s="44">
        <v>549</v>
      </c>
      <c r="C33" s="20" t="s">
        <v>47</v>
      </c>
      <c r="D33" s="46">
        <v>0</v>
      </c>
      <c r="E33" s="46">
        <v>325988</v>
      </c>
      <c r="F33" s="46">
        <v>0</v>
      </c>
      <c r="G33" s="46">
        <v>35852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361840</v>
      </c>
      <c r="O33" s="47">
        <f t="shared" si="1"/>
        <v>1.1735668531581935</v>
      </c>
      <c r="P33" s="9"/>
    </row>
    <row r="34" spans="1:16" ht="15.75">
      <c r="A34" s="28" t="s">
        <v>48</v>
      </c>
      <c r="B34" s="29"/>
      <c r="C34" s="30"/>
      <c r="D34" s="31">
        <f>SUM(D35:D39)</f>
        <v>4842887</v>
      </c>
      <c r="E34" s="31">
        <f t="shared" ref="E34:M34" si="9">SUM(E35:E39)</f>
        <v>7876083</v>
      </c>
      <c r="F34" s="31">
        <f t="shared" si="9"/>
        <v>0</v>
      </c>
      <c r="G34" s="31">
        <f t="shared" si="9"/>
        <v>5766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12724736</v>
      </c>
      <c r="O34" s="43">
        <f t="shared" si="1"/>
        <v>41.270529473769564</v>
      </c>
      <c r="P34" s="10"/>
    </row>
    <row r="35" spans="1:16">
      <c r="A35" s="13"/>
      <c r="B35" s="45">
        <v>551</v>
      </c>
      <c r="C35" s="21" t="s">
        <v>49</v>
      </c>
      <c r="D35" s="46">
        <v>42647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42647</v>
      </c>
      <c r="O35" s="47">
        <f t="shared" si="1"/>
        <v>0.13831833292791698</v>
      </c>
      <c r="P35" s="9"/>
    </row>
    <row r="36" spans="1:16">
      <c r="A36" s="13"/>
      <c r="B36" s="45">
        <v>552</v>
      </c>
      <c r="C36" s="21" t="s">
        <v>50</v>
      </c>
      <c r="D36" s="46">
        <v>4373631</v>
      </c>
      <c r="E36" s="46">
        <v>3182863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7556494</v>
      </c>
      <c r="O36" s="47">
        <f t="shared" si="1"/>
        <v>24.508210492175465</v>
      </c>
      <c r="P36" s="9"/>
    </row>
    <row r="37" spans="1:16">
      <c r="A37" s="13"/>
      <c r="B37" s="45">
        <v>553</v>
      </c>
      <c r="C37" s="21" t="s">
        <v>51</v>
      </c>
      <c r="D37" s="46">
        <v>201263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201263</v>
      </c>
      <c r="O37" s="47">
        <f t="shared" ref="O37:O68" si="10">(N37/O$75)</f>
        <v>0.65276250709478634</v>
      </c>
      <c r="P37" s="9"/>
    </row>
    <row r="38" spans="1:16">
      <c r="A38" s="13"/>
      <c r="B38" s="45">
        <v>554</v>
      </c>
      <c r="C38" s="21" t="s">
        <v>52</v>
      </c>
      <c r="D38" s="46">
        <v>225346</v>
      </c>
      <c r="E38" s="46">
        <v>4449371</v>
      </c>
      <c r="F38" s="46">
        <v>0</v>
      </c>
      <c r="G38" s="46">
        <v>5766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4680483</v>
      </c>
      <c r="O38" s="47">
        <f t="shared" si="10"/>
        <v>15.180355144733641</v>
      </c>
      <c r="P38" s="9"/>
    </row>
    <row r="39" spans="1:16">
      <c r="A39" s="13"/>
      <c r="B39" s="45">
        <v>559</v>
      </c>
      <c r="C39" s="21" t="s">
        <v>53</v>
      </c>
      <c r="D39" s="46">
        <v>0</v>
      </c>
      <c r="E39" s="46">
        <v>243849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243849</v>
      </c>
      <c r="O39" s="47">
        <f t="shared" si="10"/>
        <v>0.79088299683775232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SUM(D41:D45)</f>
        <v>14014920</v>
      </c>
      <c r="E40" s="31">
        <f t="shared" si="11"/>
        <v>13275198</v>
      </c>
      <c r="F40" s="31">
        <f t="shared" si="11"/>
        <v>0</v>
      </c>
      <c r="G40" s="31">
        <f t="shared" si="11"/>
        <v>895778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28185896</v>
      </c>
      <c r="O40" s="43">
        <f t="shared" si="10"/>
        <v>91.416187464526075</v>
      </c>
      <c r="P40" s="10"/>
    </row>
    <row r="41" spans="1:16">
      <c r="A41" s="12"/>
      <c r="B41" s="44">
        <v>562</v>
      </c>
      <c r="C41" s="20" t="s">
        <v>56</v>
      </c>
      <c r="D41" s="46">
        <v>2174481</v>
      </c>
      <c r="E41" s="46">
        <v>3731008</v>
      </c>
      <c r="F41" s="46">
        <v>0</v>
      </c>
      <c r="G41" s="46">
        <v>895778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1" si="12">SUM(D41:M41)</f>
        <v>6801267</v>
      </c>
      <c r="O41" s="47">
        <f t="shared" si="10"/>
        <v>22.058759425930429</v>
      </c>
      <c r="P41" s="9"/>
    </row>
    <row r="42" spans="1:16">
      <c r="A42" s="12"/>
      <c r="B42" s="44">
        <v>563</v>
      </c>
      <c r="C42" s="20" t="s">
        <v>57</v>
      </c>
      <c r="D42" s="46">
        <v>961602</v>
      </c>
      <c r="E42" s="46">
        <v>218261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1179863</v>
      </c>
      <c r="O42" s="47">
        <f t="shared" si="10"/>
        <v>3.8266861266520715</v>
      </c>
      <c r="P42" s="9"/>
    </row>
    <row r="43" spans="1:16">
      <c r="A43" s="12"/>
      <c r="B43" s="44">
        <v>564</v>
      </c>
      <c r="C43" s="20" t="s">
        <v>58</v>
      </c>
      <c r="D43" s="46">
        <v>5584183</v>
      </c>
      <c r="E43" s="46">
        <v>268291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5852474</v>
      </c>
      <c r="O43" s="47">
        <f t="shared" si="10"/>
        <v>18.981509770534338</v>
      </c>
      <c r="P43" s="9"/>
    </row>
    <row r="44" spans="1:16">
      <c r="A44" s="12"/>
      <c r="B44" s="44">
        <v>565</v>
      </c>
      <c r="C44" s="20" t="s">
        <v>59</v>
      </c>
      <c r="D44" s="46">
        <v>178039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178039</v>
      </c>
      <c r="O44" s="47">
        <f t="shared" si="10"/>
        <v>0.57743939025379065</v>
      </c>
      <c r="P44" s="9"/>
    </row>
    <row r="45" spans="1:16">
      <c r="A45" s="12"/>
      <c r="B45" s="44">
        <v>569</v>
      </c>
      <c r="C45" s="20" t="s">
        <v>60</v>
      </c>
      <c r="D45" s="46">
        <v>5116615</v>
      </c>
      <c r="E45" s="46">
        <v>9057638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14174253</v>
      </c>
      <c r="O45" s="47">
        <f t="shared" si="10"/>
        <v>45.971792751155434</v>
      </c>
      <c r="P45" s="9"/>
    </row>
    <row r="46" spans="1:16" ht="15.75">
      <c r="A46" s="28" t="s">
        <v>61</v>
      </c>
      <c r="B46" s="29"/>
      <c r="C46" s="30"/>
      <c r="D46" s="31">
        <f t="shared" ref="D46:M46" si="13">SUM(D47:D51)</f>
        <v>9446831</v>
      </c>
      <c r="E46" s="31">
        <f t="shared" si="13"/>
        <v>11017365</v>
      </c>
      <c r="F46" s="31">
        <f t="shared" si="13"/>
        <v>0</v>
      </c>
      <c r="G46" s="31">
        <f t="shared" si="13"/>
        <v>8490585</v>
      </c>
      <c r="H46" s="31">
        <f t="shared" si="13"/>
        <v>0</v>
      </c>
      <c r="I46" s="31">
        <f t="shared" si="13"/>
        <v>6333403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35288184</v>
      </c>
      <c r="O46" s="43">
        <f t="shared" si="10"/>
        <v>114.4512576015568</v>
      </c>
      <c r="P46" s="9"/>
    </row>
    <row r="47" spans="1:16">
      <c r="A47" s="12"/>
      <c r="B47" s="44">
        <v>571</v>
      </c>
      <c r="C47" s="20" t="s">
        <v>62</v>
      </c>
      <c r="D47" s="46">
        <v>0</v>
      </c>
      <c r="E47" s="46">
        <v>6893574</v>
      </c>
      <c r="F47" s="46">
        <v>0</v>
      </c>
      <c r="G47" s="46">
        <v>1491558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8385132</v>
      </c>
      <c r="O47" s="47">
        <f t="shared" si="10"/>
        <v>27.195757723181707</v>
      </c>
      <c r="P47" s="9"/>
    </row>
    <row r="48" spans="1:16">
      <c r="A48" s="12"/>
      <c r="B48" s="44">
        <v>572</v>
      </c>
      <c r="C48" s="20" t="s">
        <v>63</v>
      </c>
      <c r="D48" s="46">
        <v>7849210</v>
      </c>
      <c r="E48" s="46">
        <v>4123791</v>
      </c>
      <c r="F48" s="46">
        <v>0</v>
      </c>
      <c r="G48" s="46">
        <v>6957558</v>
      </c>
      <c r="H48" s="46">
        <v>0</v>
      </c>
      <c r="I48" s="46">
        <v>3914277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22844836</v>
      </c>
      <c r="O48" s="47">
        <f t="shared" si="10"/>
        <v>74.093362523311441</v>
      </c>
      <c r="P48" s="9"/>
    </row>
    <row r="49" spans="1:16">
      <c r="A49" s="12"/>
      <c r="B49" s="44">
        <v>573</v>
      </c>
      <c r="C49" s="20" t="s">
        <v>64</v>
      </c>
      <c r="D49" s="46">
        <v>1573148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1573148</v>
      </c>
      <c r="O49" s="47">
        <f t="shared" si="10"/>
        <v>5.1022395199870267</v>
      </c>
      <c r="P49" s="9"/>
    </row>
    <row r="50" spans="1:16">
      <c r="A50" s="12"/>
      <c r="B50" s="44">
        <v>575</v>
      </c>
      <c r="C50" s="20" t="s">
        <v>65</v>
      </c>
      <c r="D50" s="46">
        <v>0</v>
      </c>
      <c r="E50" s="46">
        <v>0</v>
      </c>
      <c r="F50" s="46">
        <v>0</v>
      </c>
      <c r="G50" s="46">
        <v>41469</v>
      </c>
      <c r="H50" s="46">
        <v>0</v>
      </c>
      <c r="I50" s="46">
        <v>2419126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2460595</v>
      </c>
      <c r="O50" s="47">
        <f t="shared" si="10"/>
        <v>7.9805237979404851</v>
      </c>
      <c r="P50" s="9"/>
    </row>
    <row r="51" spans="1:16">
      <c r="A51" s="12"/>
      <c r="B51" s="44">
        <v>579</v>
      </c>
      <c r="C51" s="20" t="s">
        <v>66</v>
      </c>
      <c r="D51" s="46">
        <v>24473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24473</v>
      </c>
      <c r="O51" s="47">
        <f t="shared" si="10"/>
        <v>7.9374037136138817E-2</v>
      </c>
      <c r="P51" s="9"/>
    </row>
    <row r="52" spans="1:16" ht="15.75">
      <c r="A52" s="28" t="s">
        <v>87</v>
      </c>
      <c r="B52" s="29"/>
      <c r="C52" s="30"/>
      <c r="D52" s="31">
        <f t="shared" ref="D52:M52" si="14">SUM(D53:D54)</f>
        <v>25999961</v>
      </c>
      <c r="E52" s="31">
        <f t="shared" si="14"/>
        <v>39868338</v>
      </c>
      <c r="F52" s="31">
        <f t="shared" si="14"/>
        <v>0</v>
      </c>
      <c r="G52" s="31">
        <f t="shared" si="14"/>
        <v>3868994</v>
      </c>
      <c r="H52" s="31">
        <f t="shared" si="14"/>
        <v>3319771</v>
      </c>
      <c r="I52" s="31">
        <f t="shared" si="14"/>
        <v>6318361</v>
      </c>
      <c r="J52" s="31">
        <f t="shared" si="14"/>
        <v>0</v>
      </c>
      <c r="K52" s="31">
        <f t="shared" si="14"/>
        <v>0</v>
      </c>
      <c r="L52" s="31">
        <f t="shared" si="14"/>
        <v>0</v>
      </c>
      <c r="M52" s="31">
        <f t="shared" si="14"/>
        <v>0</v>
      </c>
      <c r="N52" s="31">
        <f>SUM(D52:M52)</f>
        <v>79375425</v>
      </c>
      <c r="O52" s="43">
        <f t="shared" si="10"/>
        <v>257.44076866942351</v>
      </c>
      <c r="P52" s="9"/>
    </row>
    <row r="53" spans="1:16">
      <c r="A53" s="12"/>
      <c r="B53" s="44">
        <v>581</v>
      </c>
      <c r="C53" s="20" t="s">
        <v>67</v>
      </c>
      <c r="D53" s="46">
        <v>25327776</v>
      </c>
      <c r="E53" s="46">
        <v>39868338</v>
      </c>
      <c r="F53" s="46">
        <v>0</v>
      </c>
      <c r="G53" s="46">
        <v>3868994</v>
      </c>
      <c r="H53" s="46">
        <v>3319771</v>
      </c>
      <c r="I53" s="46">
        <v>6318361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78703240</v>
      </c>
      <c r="O53" s="47">
        <f t="shared" si="10"/>
        <v>255.26065028784561</v>
      </c>
      <c r="P53" s="9"/>
    </row>
    <row r="54" spans="1:16">
      <c r="A54" s="12"/>
      <c r="B54" s="44">
        <v>587</v>
      </c>
      <c r="C54" s="20" t="s">
        <v>68</v>
      </c>
      <c r="D54" s="46">
        <v>672185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2" si="15">SUM(D54:M54)</f>
        <v>672185</v>
      </c>
      <c r="O54" s="47">
        <f t="shared" si="10"/>
        <v>2.1801183815778806</v>
      </c>
      <c r="P54" s="9"/>
    </row>
    <row r="55" spans="1:16" ht="15.75">
      <c r="A55" s="28" t="s">
        <v>69</v>
      </c>
      <c r="B55" s="29"/>
      <c r="C55" s="30"/>
      <c r="D55" s="31">
        <f t="shared" ref="D55:M55" si="16">SUM(D56:D72)</f>
        <v>6002069</v>
      </c>
      <c r="E55" s="31">
        <f t="shared" si="16"/>
        <v>1498025</v>
      </c>
      <c r="F55" s="31">
        <f t="shared" si="16"/>
        <v>0</v>
      </c>
      <c r="G55" s="31">
        <f t="shared" si="16"/>
        <v>0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0</v>
      </c>
      <c r="M55" s="31">
        <f t="shared" si="16"/>
        <v>0</v>
      </c>
      <c r="N55" s="31">
        <f>SUM(D55:M55)</f>
        <v>7500094</v>
      </c>
      <c r="O55" s="43">
        <f t="shared" si="10"/>
        <v>24.32528662936836</v>
      </c>
      <c r="P55" s="9"/>
    </row>
    <row r="56" spans="1:16">
      <c r="A56" s="12"/>
      <c r="B56" s="44">
        <v>601</v>
      </c>
      <c r="C56" s="20" t="s">
        <v>70</v>
      </c>
      <c r="D56" s="46">
        <v>56112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56112</v>
      </c>
      <c r="O56" s="47">
        <f t="shared" si="10"/>
        <v>0.18198978350766237</v>
      </c>
      <c r="P56" s="9"/>
    </row>
    <row r="57" spans="1:16">
      <c r="A57" s="12"/>
      <c r="B57" s="44">
        <v>602</v>
      </c>
      <c r="C57" s="20" t="s">
        <v>71</v>
      </c>
      <c r="D57" s="46">
        <v>300611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300611</v>
      </c>
      <c r="O57" s="47">
        <f t="shared" si="10"/>
        <v>0.97498094543095759</v>
      </c>
      <c r="P57" s="9"/>
    </row>
    <row r="58" spans="1:16">
      <c r="A58" s="12"/>
      <c r="B58" s="44">
        <v>603</v>
      </c>
      <c r="C58" s="20" t="s">
        <v>72</v>
      </c>
      <c r="D58" s="46">
        <v>27229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27229</v>
      </c>
      <c r="O58" s="47">
        <f t="shared" si="10"/>
        <v>8.8312657098840508E-2</v>
      </c>
      <c r="P58" s="9"/>
    </row>
    <row r="59" spans="1:16">
      <c r="A59" s="12"/>
      <c r="B59" s="44">
        <v>605</v>
      </c>
      <c r="C59" s="20" t="s">
        <v>73</v>
      </c>
      <c r="D59" s="46">
        <v>8500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8500</v>
      </c>
      <c r="O59" s="47">
        <f t="shared" si="10"/>
        <v>2.7568312657098842E-2</v>
      </c>
      <c r="P59" s="9"/>
    </row>
    <row r="60" spans="1:16">
      <c r="A60" s="12"/>
      <c r="B60" s="44">
        <v>622</v>
      </c>
      <c r="C60" s="20" t="s">
        <v>74</v>
      </c>
      <c r="D60" s="46">
        <v>121432</v>
      </c>
      <c r="E60" s="46">
        <v>198050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319482</v>
      </c>
      <c r="O60" s="47">
        <f t="shared" si="10"/>
        <v>1.0361858428606179</v>
      </c>
      <c r="P60" s="9"/>
    </row>
    <row r="61" spans="1:16">
      <c r="A61" s="12"/>
      <c r="B61" s="44">
        <v>623</v>
      </c>
      <c r="C61" s="20" t="s">
        <v>75</v>
      </c>
      <c r="D61" s="46">
        <v>305423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305423</v>
      </c>
      <c r="O61" s="47">
        <f t="shared" si="10"/>
        <v>0.9905878537257764</v>
      </c>
      <c r="P61" s="9"/>
    </row>
    <row r="62" spans="1:16">
      <c r="A62" s="12"/>
      <c r="B62" s="44">
        <v>629</v>
      </c>
      <c r="C62" s="20" t="s">
        <v>76</v>
      </c>
      <c r="D62" s="46">
        <v>2500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2500</v>
      </c>
      <c r="O62" s="47">
        <f t="shared" si="10"/>
        <v>8.1083272520878942E-3</v>
      </c>
      <c r="P62" s="9"/>
    </row>
    <row r="63" spans="1:16">
      <c r="A63" s="12"/>
      <c r="B63" s="44">
        <v>683</v>
      </c>
      <c r="C63" s="20" t="s">
        <v>78</v>
      </c>
      <c r="D63" s="46">
        <v>16700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16700</v>
      </c>
      <c r="O63" s="47">
        <f t="shared" si="10"/>
        <v>5.4163626043947137E-2</v>
      </c>
      <c r="P63" s="9"/>
    </row>
    <row r="64" spans="1:16">
      <c r="A64" s="12"/>
      <c r="B64" s="44">
        <v>685</v>
      </c>
      <c r="C64" s="20" t="s">
        <v>79</v>
      </c>
      <c r="D64" s="46">
        <v>57961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57961</v>
      </c>
      <c r="O64" s="47">
        <f t="shared" si="10"/>
        <v>0.18798670234330658</v>
      </c>
      <c r="P64" s="9"/>
    </row>
    <row r="65" spans="1:119">
      <c r="A65" s="12"/>
      <c r="B65" s="44">
        <v>711</v>
      </c>
      <c r="C65" s="20" t="s">
        <v>80</v>
      </c>
      <c r="D65" s="46">
        <v>2681980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2" si="17">SUM(D65:M65)</f>
        <v>2681980</v>
      </c>
      <c r="O65" s="47">
        <f t="shared" si="10"/>
        <v>8.6985486094218771</v>
      </c>
      <c r="P65" s="9"/>
    </row>
    <row r="66" spans="1:119">
      <c r="A66" s="12"/>
      <c r="B66" s="44">
        <v>712</v>
      </c>
      <c r="C66" s="20" t="s">
        <v>81</v>
      </c>
      <c r="D66" s="46">
        <v>211440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211440</v>
      </c>
      <c r="O66" s="47">
        <f t="shared" si="10"/>
        <v>0.68576988567258579</v>
      </c>
      <c r="P66" s="9"/>
    </row>
    <row r="67" spans="1:119">
      <c r="A67" s="12"/>
      <c r="B67" s="44">
        <v>713</v>
      </c>
      <c r="C67" s="20" t="s">
        <v>82</v>
      </c>
      <c r="D67" s="46">
        <v>1090409</v>
      </c>
      <c r="E67" s="46">
        <v>1154660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2245069</v>
      </c>
      <c r="O67" s="47">
        <f t="shared" si="10"/>
        <v>7.2815016622070869</v>
      </c>
      <c r="P67" s="9"/>
    </row>
    <row r="68" spans="1:119">
      <c r="A68" s="12"/>
      <c r="B68" s="44">
        <v>714</v>
      </c>
      <c r="C68" s="20" t="s">
        <v>83</v>
      </c>
      <c r="D68" s="46">
        <v>126011</v>
      </c>
      <c r="E68" s="46">
        <v>145315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271326</v>
      </c>
      <c r="O68" s="47">
        <f t="shared" si="10"/>
        <v>0.88</v>
      </c>
      <c r="P68" s="9"/>
    </row>
    <row r="69" spans="1:119">
      <c r="A69" s="12"/>
      <c r="B69" s="44">
        <v>732</v>
      </c>
      <c r="C69" s="20" t="s">
        <v>84</v>
      </c>
      <c r="D69" s="46">
        <v>26863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26863</v>
      </c>
      <c r="O69" s="47">
        <f>(N69/O$75)</f>
        <v>8.7125597989134843E-2</v>
      </c>
      <c r="P69" s="9"/>
    </row>
    <row r="70" spans="1:119">
      <c r="A70" s="12"/>
      <c r="B70" s="44">
        <v>733</v>
      </c>
      <c r="C70" s="20" t="s">
        <v>85</v>
      </c>
      <c r="D70" s="46">
        <v>919776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919776</v>
      </c>
      <c r="O70" s="47">
        <f>(N70/O$75)</f>
        <v>2.983137922646558</v>
      </c>
      <c r="P70" s="9"/>
    </row>
    <row r="71" spans="1:119">
      <c r="A71" s="12"/>
      <c r="B71" s="44">
        <v>739</v>
      </c>
      <c r="C71" s="20" t="s">
        <v>86</v>
      </c>
      <c r="D71" s="46">
        <v>200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200</v>
      </c>
      <c r="O71" s="47">
        <f>(N71/O$75)</f>
        <v>6.4866618016703158E-4</v>
      </c>
      <c r="P71" s="9"/>
    </row>
    <row r="72" spans="1:119" ht="15.75" thickBot="1">
      <c r="A72" s="12"/>
      <c r="B72" s="44">
        <v>752</v>
      </c>
      <c r="C72" s="20" t="s">
        <v>88</v>
      </c>
      <c r="D72" s="46">
        <v>48922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48922</v>
      </c>
      <c r="O72" s="47">
        <f>(N72/O$75)</f>
        <v>0.15867023433065758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8">SUM(D5,D13,D21,D29,D34,D40,D46,D52,D55)</f>
        <v>231048888</v>
      </c>
      <c r="E73" s="15">
        <f t="shared" si="18"/>
        <v>126434633</v>
      </c>
      <c r="F73" s="15">
        <f t="shared" si="18"/>
        <v>13992613</v>
      </c>
      <c r="G73" s="15">
        <f t="shared" si="18"/>
        <v>80543115</v>
      </c>
      <c r="H73" s="15">
        <f t="shared" si="18"/>
        <v>3319771</v>
      </c>
      <c r="I73" s="15">
        <f t="shared" si="18"/>
        <v>149263997</v>
      </c>
      <c r="J73" s="15">
        <f t="shared" si="18"/>
        <v>57818549</v>
      </c>
      <c r="K73" s="15">
        <f t="shared" si="18"/>
        <v>0</v>
      </c>
      <c r="L73" s="15">
        <f t="shared" si="18"/>
        <v>0</v>
      </c>
      <c r="M73" s="15">
        <f t="shared" si="18"/>
        <v>0</v>
      </c>
      <c r="N73" s="15">
        <f>SUM(D73:M73)</f>
        <v>662421566</v>
      </c>
      <c r="O73" s="37">
        <f>(N73/O$75)</f>
        <v>2148.4523343874157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114</v>
      </c>
      <c r="M75" s="118"/>
      <c r="N75" s="118"/>
      <c r="O75" s="41">
        <v>308325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96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39186510</v>
      </c>
      <c r="E5" s="26">
        <f t="shared" si="0"/>
        <v>6974582</v>
      </c>
      <c r="F5" s="26">
        <f t="shared" si="0"/>
        <v>19066502</v>
      </c>
      <c r="G5" s="26">
        <f t="shared" si="0"/>
        <v>11297187</v>
      </c>
      <c r="H5" s="26">
        <f t="shared" si="0"/>
        <v>0</v>
      </c>
      <c r="I5" s="26">
        <f t="shared" si="0"/>
        <v>0</v>
      </c>
      <c r="J5" s="26">
        <f t="shared" si="0"/>
        <v>54033052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130557833</v>
      </c>
      <c r="O5" s="32">
        <f t="shared" ref="O5:O36" si="1">(N5/O$96)</f>
        <v>428.95294121512399</v>
      </c>
      <c r="P5" s="6"/>
    </row>
    <row r="6" spans="1:133">
      <c r="A6" s="12"/>
      <c r="B6" s="44">
        <v>511</v>
      </c>
      <c r="C6" s="20" t="s">
        <v>20</v>
      </c>
      <c r="D6" s="46">
        <v>1334593</v>
      </c>
      <c r="E6" s="46">
        <v>464864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1799457</v>
      </c>
      <c r="O6" s="47">
        <f t="shared" si="1"/>
        <v>5.9121873808991863</v>
      </c>
      <c r="P6" s="9"/>
    </row>
    <row r="7" spans="1:133">
      <c r="A7" s="12"/>
      <c r="B7" s="44">
        <v>512</v>
      </c>
      <c r="C7" s="20" t="s">
        <v>21</v>
      </c>
      <c r="D7" s="46">
        <v>1284910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1284910</v>
      </c>
      <c r="O7" s="47">
        <f t="shared" si="1"/>
        <v>4.221622793760103</v>
      </c>
      <c r="P7" s="9"/>
    </row>
    <row r="8" spans="1:133">
      <c r="A8" s="12"/>
      <c r="B8" s="44">
        <v>513</v>
      </c>
      <c r="C8" s="20" t="s">
        <v>22</v>
      </c>
      <c r="D8" s="46">
        <v>18788567</v>
      </c>
      <c r="E8" s="46">
        <v>340257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19128824</v>
      </c>
      <c r="O8" s="47">
        <f t="shared" si="1"/>
        <v>62.848510336307839</v>
      </c>
      <c r="P8" s="9"/>
    </row>
    <row r="9" spans="1:133">
      <c r="A9" s="12"/>
      <c r="B9" s="44">
        <v>514</v>
      </c>
      <c r="C9" s="20" t="s">
        <v>23</v>
      </c>
      <c r="D9" s="46">
        <v>2001534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2001534</v>
      </c>
      <c r="O9" s="47">
        <f t="shared" si="1"/>
        <v>6.5761193833699121</v>
      </c>
      <c r="P9" s="9"/>
    </row>
    <row r="10" spans="1:133">
      <c r="A10" s="12"/>
      <c r="B10" s="44">
        <v>515</v>
      </c>
      <c r="C10" s="20" t="s">
        <v>24</v>
      </c>
      <c r="D10" s="46">
        <v>1686</v>
      </c>
      <c r="E10" s="46">
        <v>5317460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5319146</v>
      </c>
      <c r="O10" s="47">
        <f t="shared" si="1"/>
        <v>17.476265261331825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19066502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19066502</v>
      </c>
      <c r="O11" s="47">
        <f t="shared" si="1"/>
        <v>62.6437489321996</v>
      </c>
      <c r="P11" s="9"/>
    </row>
    <row r="12" spans="1:133">
      <c r="A12" s="12"/>
      <c r="B12" s="44">
        <v>519</v>
      </c>
      <c r="C12" s="20" t="s">
        <v>26</v>
      </c>
      <c r="D12" s="46">
        <v>15775220</v>
      </c>
      <c r="E12" s="46">
        <v>852001</v>
      </c>
      <c r="F12" s="46">
        <v>0</v>
      </c>
      <c r="G12" s="46">
        <v>11297187</v>
      </c>
      <c r="H12" s="46">
        <v>0</v>
      </c>
      <c r="I12" s="46">
        <v>0</v>
      </c>
      <c r="J12" s="46">
        <v>54033052</v>
      </c>
      <c r="K12" s="46">
        <v>0</v>
      </c>
      <c r="L12" s="46">
        <v>0</v>
      </c>
      <c r="M12" s="46">
        <v>0</v>
      </c>
      <c r="N12" s="46">
        <f t="shared" si="2"/>
        <v>81957460</v>
      </c>
      <c r="O12" s="47">
        <f t="shared" si="1"/>
        <v>269.2744871272555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108967508</v>
      </c>
      <c r="E13" s="31">
        <f t="shared" si="3"/>
        <v>12567685</v>
      </c>
      <c r="F13" s="31">
        <f t="shared" si="3"/>
        <v>0</v>
      </c>
      <c r="G13" s="31">
        <f t="shared" si="3"/>
        <v>3006284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124541477</v>
      </c>
      <c r="O13" s="43">
        <f t="shared" si="1"/>
        <v>409.18596483158325</v>
      </c>
      <c r="P13" s="10"/>
    </row>
    <row r="14" spans="1:133">
      <c r="A14" s="12"/>
      <c r="B14" s="44">
        <v>521</v>
      </c>
      <c r="C14" s="20" t="s">
        <v>28</v>
      </c>
      <c r="D14" s="46">
        <v>66336631</v>
      </c>
      <c r="E14" s="46">
        <v>157709</v>
      </c>
      <c r="F14" s="46">
        <v>0</v>
      </c>
      <c r="G14" s="46">
        <v>1880622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68374962</v>
      </c>
      <c r="O14" s="47">
        <f t="shared" si="1"/>
        <v>224.64865095740626</v>
      </c>
      <c r="P14" s="9"/>
    </row>
    <row r="15" spans="1:133">
      <c r="A15" s="12"/>
      <c r="B15" s="44">
        <v>522</v>
      </c>
      <c r="C15" s="20" t="s">
        <v>91</v>
      </c>
      <c r="D15" s="46">
        <v>0</v>
      </c>
      <c r="E15" s="46">
        <v>4146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4146</v>
      </c>
      <c r="O15" s="47">
        <f t="shared" si="1"/>
        <v>1.3621847524674402E-2</v>
      </c>
      <c r="P15" s="9"/>
    </row>
    <row r="16" spans="1:133">
      <c r="A16" s="12"/>
      <c r="B16" s="44">
        <v>523</v>
      </c>
      <c r="C16" s="20" t="s">
        <v>29</v>
      </c>
      <c r="D16" s="46">
        <v>27286390</v>
      </c>
      <c r="E16" s="46">
        <v>958338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28244728</v>
      </c>
      <c r="O16" s="47">
        <f t="shared" si="1"/>
        <v>92.79917467243169</v>
      </c>
      <c r="P16" s="9"/>
    </row>
    <row r="17" spans="1:16">
      <c r="A17" s="12"/>
      <c r="B17" s="44">
        <v>524</v>
      </c>
      <c r="C17" s="20" t="s">
        <v>30</v>
      </c>
      <c r="D17" s="46">
        <v>0</v>
      </c>
      <c r="E17" s="46">
        <v>8844396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8844396</v>
      </c>
      <c r="O17" s="47">
        <f t="shared" si="1"/>
        <v>29.05861402794023</v>
      </c>
      <c r="P17" s="9"/>
    </row>
    <row r="18" spans="1:16">
      <c r="A18" s="12"/>
      <c r="B18" s="44">
        <v>525</v>
      </c>
      <c r="C18" s="20" t="s">
        <v>31</v>
      </c>
      <c r="D18" s="46">
        <v>1768255</v>
      </c>
      <c r="E18" s="46">
        <v>2109737</v>
      </c>
      <c r="F18" s="46">
        <v>0</v>
      </c>
      <c r="G18" s="46">
        <v>1125662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5003654</v>
      </c>
      <c r="O18" s="47">
        <f t="shared" si="1"/>
        <v>16.439703775742203</v>
      </c>
      <c r="P18" s="9"/>
    </row>
    <row r="19" spans="1:16">
      <c r="A19" s="12"/>
      <c r="B19" s="44">
        <v>526</v>
      </c>
      <c r="C19" s="20" t="s">
        <v>32</v>
      </c>
      <c r="D19" s="46">
        <v>12366295</v>
      </c>
      <c r="E19" s="46">
        <v>424165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12790460</v>
      </c>
      <c r="O19" s="47">
        <f t="shared" si="1"/>
        <v>42.02356389060467</v>
      </c>
      <c r="P19" s="9"/>
    </row>
    <row r="20" spans="1:16">
      <c r="A20" s="12"/>
      <c r="B20" s="44">
        <v>527</v>
      </c>
      <c r="C20" s="20" t="s">
        <v>33</v>
      </c>
      <c r="D20" s="46">
        <v>1111613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1111613</v>
      </c>
      <c r="O20" s="47">
        <f t="shared" si="1"/>
        <v>3.6522486233588731</v>
      </c>
      <c r="P20" s="9"/>
    </row>
    <row r="21" spans="1:16">
      <c r="A21" s="12"/>
      <c r="B21" s="44">
        <v>529</v>
      </c>
      <c r="C21" s="20" t="s">
        <v>34</v>
      </c>
      <c r="D21" s="46">
        <v>98324</v>
      </c>
      <c r="E21" s="46">
        <v>69194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167518</v>
      </c>
      <c r="O21" s="47">
        <f t="shared" si="1"/>
        <v>0.55038703657462773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SUM(D23:D29)</f>
        <v>4180213</v>
      </c>
      <c r="E22" s="31">
        <f t="shared" si="5"/>
        <v>2429645</v>
      </c>
      <c r="F22" s="31">
        <f t="shared" si="5"/>
        <v>0</v>
      </c>
      <c r="G22" s="31">
        <f t="shared" si="5"/>
        <v>297361</v>
      </c>
      <c r="H22" s="31">
        <f t="shared" si="5"/>
        <v>0</v>
      </c>
      <c r="I22" s="31">
        <f t="shared" si="5"/>
        <v>105052076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111959295</v>
      </c>
      <c r="O22" s="43">
        <f t="shared" si="1"/>
        <v>367.84670657502204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0</v>
      </c>
      <c r="F23" s="46">
        <v>0</v>
      </c>
      <c r="G23" s="46">
        <v>471</v>
      </c>
      <c r="H23" s="46">
        <v>0</v>
      </c>
      <c r="I23" s="46">
        <v>13032365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13032836</v>
      </c>
      <c r="O23" s="47">
        <f t="shared" si="1"/>
        <v>42.819899856750467</v>
      </c>
      <c r="P23" s="9"/>
    </row>
    <row r="24" spans="1:16">
      <c r="A24" s="12"/>
      <c r="B24" s="44">
        <v>534</v>
      </c>
      <c r="C24" s="20" t="s">
        <v>37</v>
      </c>
      <c r="D24" s="46">
        <v>0</v>
      </c>
      <c r="E24" s="46">
        <v>42000</v>
      </c>
      <c r="F24" s="46">
        <v>0</v>
      </c>
      <c r="G24" s="46">
        <v>0</v>
      </c>
      <c r="H24" s="46">
        <v>0</v>
      </c>
      <c r="I24" s="46">
        <v>31663163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31705163</v>
      </c>
      <c r="O24" s="47">
        <f t="shared" si="1"/>
        <v>104.16857118450277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21059809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21059809</v>
      </c>
      <c r="O25" s="47">
        <f t="shared" si="1"/>
        <v>69.192838180599551</v>
      </c>
      <c r="P25" s="9"/>
    </row>
    <row r="26" spans="1:16">
      <c r="A26" s="12"/>
      <c r="B26" s="44">
        <v>536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35734610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35734610</v>
      </c>
      <c r="O26" s="47">
        <f t="shared" si="1"/>
        <v>117.40747920253381</v>
      </c>
      <c r="P26" s="9"/>
    </row>
    <row r="27" spans="1:16">
      <c r="A27" s="12"/>
      <c r="B27" s="44">
        <v>537</v>
      </c>
      <c r="C27" s="20" t="s">
        <v>40</v>
      </c>
      <c r="D27" s="46">
        <v>4134183</v>
      </c>
      <c r="E27" s="46">
        <v>1278578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5412761</v>
      </c>
      <c r="O27" s="47">
        <f t="shared" si="1"/>
        <v>17.783841058732307</v>
      </c>
      <c r="P27" s="9"/>
    </row>
    <row r="28" spans="1:16">
      <c r="A28" s="12"/>
      <c r="B28" s="44">
        <v>538</v>
      </c>
      <c r="C28" s="20" t="s">
        <v>41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3562129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3562129</v>
      </c>
      <c r="O28" s="47">
        <f t="shared" si="1"/>
        <v>11.703516184568477</v>
      </c>
      <c r="P28" s="9"/>
    </row>
    <row r="29" spans="1:16">
      <c r="A29" s="12"/>
      <c r="B29" s="44">
        <v>539</v>
      </c>
      <c r="C29" s="20" t="s">
        <v>42</v>
      </c>
      <c r="D29" s="46">
        <v>46030</v>
      </c>
      <c r="E29" s="46">
        <v>1109067</v>
      </c>
      <c r="F29" s="46">
        <v>0</v>
      </c>
      <c r="G29" s="46">
        <v>296890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1451987</v>
      </c>
      <c r="O29" s="47">
        <f t="shared" si="1"/>
        <v>4.7705609073346391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SUM(D31:D34)</f>
        <v>0</v>
      </c>
      <c r="E30" s="31">
        <f t="shared" si="7"/>
        <v>22625795</v>
      </c>
      <c r="F30" s="31">
        <f t="shared" si="7"/>
        <v>0</v>
      </c>
      <c r="G30" s="31">
        <f t="shared" si="7"/>
        <v>12358192</v>
      </c>
      <c r="H30" s="31">
        <f t="shared" si="7"/>
        <v>0</v>
      </c>
      <c r="I30" s="31">
        <f t="shared" si="7"/>
        <v>22678856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1" si="8">SUM(D30:M30)</f>
        <v>57662843</v>
      </c>
      <c r="O30" s="43">
        <f t="shared" si="1"/>
        <v>189.45355889658435</v>
      </c>
      <c r="P30" s="10"/>
    </row>
    <row r="31" spans="1:16">
      <c r="A31" s="12"/>
      <c r="B31" s="44">
        <v>541</v>
      </c>
      <c r="C31" s="20" t="s">
        <v>44</v>
      </c>
      <c r="D31" s="46">
        <v>0</v>
      </c>
      <c r="E31" s="46">
        <v>21950419</v>
      </c>
      <c r="F31" s="46">
        <v>0</v>
      </c>
      <c r="G31" s="46">
        <v>12358192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34308611</v>
      </c>
      <c r="O31" s="47">
        <f t="shared" si="1"/>
        <v>112.72230290047443</v>
      </c>
      <c r="P31" s="9"/>
    </row>
    <row r="32" spans="1:16">
      <c r="A32" s="12"/>
      <c r="B32" s="44">
        <v>543</v>
      </c>
      <c r="C32" s="20" t="s">
        <v>45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14119435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14119435</v>
      </c>
      <c r="O32" s="47">
        <f t="shared" si="1"/>
        <v>46.389963990485079</v>
      </c>
      <c r="P32" s="9"/>
    </row>
    <row r="33" spans="1:16">
      <c r="A33" s="12"/>
      <c r="B33" s="44">
        <v>544</v>
      </c>
      <c r="C33" s="20" t="s">
        <v>46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8559421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8559421</v>
      </c>
      <c r="O33" s="47">
        <f t="shared" si="1"/>
        <v>28.122317356849035</v>
      </c>
      <c r="P33" s="9"/>
    </row>
    <row r="34" spans="1:16">
      <c r="A34" s="12"/>
      <c r="B34" s="44">
        <v>549</v>
      </c>
      <c r="C34" s="20" t="s">
        <v>47</v>
      </c>
      <c r="D34" s="46">
        <v>0</v>
      </c>
      <c r="E34" s="46">
        <v>675376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675376</v>
      </c>
      <c r="O34" s="47">
        <f t="shared" si="1"/>
        <v>2.218974648775808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SUM(D36:D39)</f>
        <v>4119311</v>
      </c>
      <c r="E35" s="31">
        <f t="shared" si="9"/>
        <v>6346743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10466054</v>
      </c>
      <c r="O35" s="43">
        <f t="shared" si="1"/>
        <v>34.386635738786453</v>
      </c>
      <c r="P35" s="10"/>
    </row>
    <row r="36" spans="1:16">
      <c r="A36" s="13"/>
      <c r="B36" s="45">
        <v>551</v>
      </c>
      <c r="C36" s="21" t="s">
        <v>49</v>
      </c>
      <c r="D36" s="46">
        <v>8099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8099</v>
      </c>
      <c r="O36" s="47">
        <f t="shared" si="1"/>
        <v>2.6609585890578387E-2</v>
      </c>
      <c r="P36" s="9"/>
    </row>
    <row r="37" spans="1:16">
      <c r="A37" s="13"/>
      <c r="B37" s="45">
        <v>552</v>
      </c>
      <c r="C37" s="21" t="s">
        <v>50</v>
      </c>
      <c r="D37" s="46">
        <v>3646331</v>
      </c>
      <c r="E37" s="46">
        <v>2669695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6316026</v>
      </c>
      <c r="O37" s="47">
        <f t="shared" ref="O37:O68" si="10">(N37/O$96)</f>
        <v>20.751554060269939</v>
      </c>
      <c r="P37" s="9"/>
    </row>
    <row r="38" spans="1:16">
      <c r="A38" s="13"/>
      <c r="B38" s="45">
        <v>553</v>
      </c>
      <c r="C38" s="21" t="s">
        <v>51</v>
      </c>
      <c r="D38" s="46">
        <v>183597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183597</v>
      </c>
      <c r="O38" s="47">
        <f t="shared" si="10"/>
        <v>0.60321522913353742</v>
      </c>
      <c r="P38" s="9"/>
    </row>
    <row r="39" spans="1:16">
      <c r="A39" s="13"/>
      <c r="B39" s="45">
        <v>554</v>
      </c>
      <c r="C39" s="21" t="s">
        <v>52</v>
      </c>
      <c r="D39" s="46">
        <v>281284</v>
      </c>
      <c r="E39" s="46">
        <v>3677048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3958332</v>
      </c>
      <c r="O39" s="47">
        <f t="shared" si="10"/>
        <v>13.005256863492397</v>
      </c>
      <c r="P39" s="9"/>
    </row>
    <row r="40" spans="1:16" ht="15.75">
      <c r="A40" s="28" t="s">
        <v>54</v>
      </c>
      <c r="B40" s="29"/>
      <c r="C40" s="30"/>
      <c r="D40" s="31">
        <f>SUM(D41:D46)</f>
        <v>12975062</v>
      </c>
      <c r="E40" s="31">
        <f t="shared" ref="E40:M40" si="11">SUM(E41:E46)</f>
        <v>12858349</v>
      </c>
      <c r="F40" s="31">
        <f t="shared" si="11"/>
        <v>0</v>
      </c>
      <c r="G40" s="31">
        <f t="shared" si="11"/>
        <v>68842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25902253</v>
      </c>
      <c r="O40" s="43">
        <f t="shared" si="10"/>
        <v>85.102880104085898</v>
      </c>
      <c r="P40" s="10"/>
    </row>
    <row r="41" spans="1:16">
      <c r="A41" s="12"/>
      <c r="B41" s="44">
        <v>561</v>
      </c>
      <c r="C41" s="20" t="s">
        <v>55</v>
      </c>
      <c r="D41" s="46">
        <v>0</v>
      </c>
      <c r="E41" s="46">
        <v>11493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11493</v>
      </c>
      <c r="O41" s="47">
        <f t="shared" si="10"/>
        <v>3.7760707573826074E-2</v>
      </c>
      <c r="P41" s="9"/>
    </row>
    <row r="42" spans="1:16">
      <c r="A42" s="12"/>
      <c r="B42" s="44">
        <v>562</v>
      </c>
      <c r="C42" s="20" t="s">
        <v>56</v>
      </c>
      <c r="D42" s="46">
        <v>1652941</v>
      </c>
      <c r="E42" s="46">
        <v>3288040</v>
      </c>
      <c r="F42" s="46">
        <v>0</v>
      </c>
      <c r="G42" s="46">
        <v>68842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2">SUM(D42:M42)</f>
        <v>5009823</v>
      </c>
      <c r="O42" s="47">
        <f t="shared" si="10"/>
        <v>16.459972270045078</v>
      </c>
      <c r="P42" s="9"/>
    </row>
    <row r="43" spans="1:16">
      <c r="A43" s="12"/>
      <c r="B43" s="44">
        <v>563</v>
      </c>
      <c r="C43" s="20" t="s">
        <v>57</v>
      </c>
      <c r="D43" s="46">
        <v>911756</v>
      </c>
      <c r="E43" s="46">
        <v>218261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1130017</v>
      </c>
      <c r="O43" s="47">
        <f t="shared" si="10"/>
        <v>3.7127156956801723</v>
      </c>
      <c r="P43" s="9"/>
    </row>
    <row r="44" spans="1:16">
      <c r="A44" s="12"/>
      <c r="B44" s="44">
        <v>564</v>
      </c>
      <c r="C44" s="20" t="s">
        <v>58</v>
      </c>
      <c r="D44" s="46">
        <v>5181803</v>
      </c>
      <c r="E44" s="46">
        <v>414584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5596387</v>
      </c>
      <c r="O44" s="47">
        <f t="shared" si="10"/>
        <v>18.387151568516643</v>
      </c>
      <c r="P44" s="9"/>
    </row>
    <row r="45" spans="1:16">
      <c r="A45" s="12"/>
      <c r="B45" s="44">
        <v>565</v>
      </c>
      <c r="C45" s="20" t="s">
        <v>59</v>
      </c>
      <c r="D45" s="46">
        <v>165036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165036</v>
      </c>
      <c r="O45" s="47">
        <f t="shared" si="10"/>
        <v>0.54223232708204649</v>
      </c>
      <c r="P45" s="9"/>
    </row>
    <row r="46" spans="1:16">
      <c r="A46" s="12"/>
      <c r="B46" s="44">
        <v>569</v>
      </c>
      <c r="C46" s="20" t="s">
        <v>60</v>
      </c>
      <c r="D46" s="46">
        <v>5063526</v>
      </c>
      <c r="E46" s="46">
        <v>8925971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13989497</v>
      </c>
      <c r="O46" s="47">
        <f t="shared" si="10"/>
        <v>45.963047535188132</v>
      </c>
      <c r="P46" s="9"/>
    </row>
    <row r="47" spans="1:16" ht="15.75">
      <c r="A47" s="28" t="s">
        <v>61</v>
      </c>
      <c r="B47" s="29"/>
      <c r="C47" s="30"/>
      <c r="D47" s="31">
        <f t="shared" ref="D47:M47" si="13">SUM(D48:D52)</f>
        <v>7875613</v>
      </c>
      <c r="E47" s="31">
        <f t="shared" si="13"/>
        <v>10408643</v>
      </c>
      <c r="F47" s="31">
        <f t="shared" si="13"/>
        <v>0</v>
      </c>
      <c r="G47" s="31">
        <f t="shared" si="13"/>
        <v>17326380</v>
      </c>
      <c r="H47" s="31">
        <f t="shared" si="13"/>
        <v>0</v>
      </c>
      <c r="I47" s="31">
        <f t="shared" si="13"/>
        <v>6097451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41708087</v>
      </c>
      <c r="O47" s="43">
        <f t="shared" si="10"/>
        <v>137.03357493001801</v>
      </c>
      <c r="P47" s="9"/>
    </row>
    <row r="48" spans="1:16">
      <c r="A48" s="12"/>
      <c r="B48" s="44">
        <v>571</v>
      </c>
      <c r="C48" s="20" t="s">
        <v>62</v>
      </c>
      <c r="D48" s="46">
        <v>0</v>
      </c>
      <c r="E48" s="46">
        <v>6062585</v>
      </c>
      <c r="F48" s="46">
        <v>0</v>
      </c>
      <c r="G48" s="46">
        <v>187234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6249819</v>
      </c>
      <c r="O48" s="47">
        <f t="shared" si="10"/>
        <v>20.534028334494224</v>
      </c>
      <c r="P48" s="9"/>
    </row>
    <row r="49" spans="1:16">
      <c r="A49" s="12"/>
      <c r="B49" s="44">
        <v>572</v>
      </c>
      <c r="C49" s="20" t="s">
        <v>63</v>
      </c>
      <c r="D49" s="46">
        <v>6967327</v>
      </c>
      <c r="E49" s="46">
        <v>4346058</v>
      </c>
      <c r="F49" s="46">
        <v>0</v>
      </c>
      <c r="G49" s="46">
        <v>17122685</v>
      </c>
      <c r="H49" s="46">
        <v>0</v>
      </c>
      <c r="I49" s="46">
        <v>3788428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32224498</v>
      </c>
      <c r="O49" s="47">
        <f t="shared" si="10"/>
        <v>105.87486693564284</v>
      </c>
      <c r="P49" s="9"/>
    </row>
    <row r="50" spans="1:16">
      <c r="A50" s="12"/>
      <c r="B50" s="44">
        <v>573</v>
      </c>
      <c r="C50" s="20" t="s">
        <v>64</v>
      </c>
      <c r="D50" s="46">
        <v>784526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784526</v>
      </c>
      <c r="O50" s="47">
        <f t="shared" si="10"/>
        <v>2.5775913051477835</v>
      </c>
      <c r="P50" s="9"/>
    </row>
    <row r="51" spans="1:16">
      <c r="A51" s="12"/>
      <c r="B51" s="44">
        <v>575</v>
      </c>
      <c r="C51" s="20" t="s">
        <v>65</v>
      </c>
      <c r="D51" s="46">
        <v>0</v>
      </c>
      <c r="E51" s="46">
        <v>0</v>
      </c>
      <c r="F51" s="46">
        <v>0</v>
      </c>
      <c r="G51" s="46">
        <v>16461</v>
      </c>
      <c r="H51" s="46">
        <v>0</v>
      </c>
      <c r="I51" s="46">
        <v>2309023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2325484</v>
      </c>
      <c r="O51" s="47">
        <f t="shared" si="10"/>
        <v>7.6404699635962201</v>
      </c>
      <c r="P51" s="9"/>
    </row>
    <row r="52" spans="1:16">
      <c r="A52" s="12"/>
      <c r="B52" s="44">
        <v>579</v>
      </c>
      <c r="C52" s="20" t="s">
        <v>66</v>
      </c>
      <c r="D52" s="46">
        <v>123760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123760</v>
      </c>
      <c r="O52" s="47">
        <f t="shared" si="10"/>
        <v>0.40661839113692816</v>
      </c>
      <c r="P52" s="9"/>
    </row>
    <row r="53" spans="1:16" ht="15.75">
      <c r="A53" s="28" t="s">
        <v>87</v>
      </c>
      <c r="B53" s="29"/>
      <c r="C53" s="30"/>
      <c r="D53" s="31">
        <f t="shared" ref="D53:M53" si="14">SUM(D54:D55)</f>
        <v>15271807</v>
      </c>
      <c r="E53" s="31">
        <f t="shared" si="14"/>
        <v>42624849</v>
      </c>
      <c r="F53" s="31">
        <f t="shared" si="14"/>
        <v>0</v>
      </c>
      <c r="G53" s="31">
        <f t="shared" si="14"/>
        <v>3901815</v>
      </c>
      <c r="H53" s="31">
        <f t="shared" si="14"/>
        <v>2620616</v>
      </c>
      <c r="I53" s="31">
        <f t="shared" si="14"/>
        <v>6154688</v>
      </c>
      <c r="J53" s="31">
        <f t="shared" si="14"/>
        <v>0</v>
      </c>
      <c r="K53" s="31">
        <f t="shared" si="14"/>
        <v>0</v>
      </c>
      <c r="L53" s="31">
        <f t="shared" si="14"/>
        <v>0</v>
      </c>
      <c r="M53" s="31">
        <f t="shared" si="14"/>
        <v>0</v>
      </c>
      <c r="N53" s="31">
        <f>SUM(D53:M53)</f>
        <v>70573775</v>
      </c>
      <c r="O53" s="43">
        <f t="shared" si="10"/>
        <v>231.87293832384907</v>
      </c>
      <c r="P53" s="9"/>
    </row>
    <row r="54" spans="1:16">
      <c r="A54" s="12"/>
      <c r="B54" s="44">
        <v>581</v>
      </c>
      <c r="C54" s="20" t="s">
        <v>67</v>
      </c>
      <c r="D54" s="46">
        <v>15171919</v>
      </c>
      <c r="E54" s="46">
        <v>42624849</v>
      </c>
      <c r="F54" s="46">
        <v>0</v>
      </c>
      <c r="G54" s="46">
        <v>3901815</v>
      </c>
      <c r="H54" s="46">
        <v>2620616</v>
      </c>
      <c r="I54" s="46">
        <v>6154688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70473887</v>
      </c>
      <c r="O54" s="47">
        <f t="shared" si="10"/>
        <v>231.54475233601872</v>
      </c>
      <c r="P54" s="9"/>
    </row>
    <row r="55" spans="1:16">
      <c r="A55" s="12"/>
      <c r="B55" s="44">
        <v>590</v>
      </c>
      <c r="C55" s="20" t="s">
        <v>103</v>
      </c>
      <c r="D55" s="46">
        <v>99888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76" si="15">SUM(D55:M55)</f>
        <v>99888</v>
      </c>
      <c r="O55" s="47">
        <f t="shared" si="10"/>
        <v>0.32818598783036101</v>
      </c>
      <c r="P55" s="9"/>
    </row>
    <row r="56" spans="1:16" ht="15.75">
      <c r="A56" s="28" t="s">
        <v>69</v>
      </c>
      <c r="B56" s="29"/>
      <c r="C56" s="30"/>
      <c r="D56" s="31">
        <f t="shared" ref="D56:M56" si="16">SUM(D57:D93)</f>
        <v>5611857</v>
      </c>
      <c r="E56" s="31">
        <f t="shared" si="16"/>
        <v>5680184</v>
      </c>
      <c r="F56" s="31">
        <f t="shared" si="16"/>
        <v>0</v>
      </c>
      <c r="G56" s="31">
        <f t="shared" si="16"/>
        <v>0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0</v>
      </c>
      <c r="N56" s="31">
        <f>SUM(D56:M56)</f>
        <v>11292041</v>
      </c>
      <c r="O56" s="43">
        <f t="shared" si="10"/>
        <v>37.100448804720664</v>
      </c>
      <c r="P56" s="9"/>
    </row>
    <row r="57" spans="1:16">
      <c r="A57" s="12"/>
      <c r="B57" s="44">
        <v>601</v>
      </c>
      <c r="C57" s="20" t="s">
        <v>70</v>
      </c>
      <c r="D57" s="46">
        <v>51866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51866</v>
      </c>
      <c r="O57" s="47">
        <f t="shared" si="10"/>
        <v>0.17040780118542273</v>
      </c>
      <c r="P57" s="9"/>
    </row>
    <row r="58" spans="1:16">
      <c r="A58" s="12"/>
      <c r="B58" s="44">
        <v>602</v>
      </c>
      <c r="C58" s="20" t="s">
        <v>71</v>
      </c>
      <c r="D58" s="46">
        <v>317942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317942</v>
      </c>
      <c r="O58" s="47">
        <f t="shared" si="10"/>
        <v>1.0446110578123562</v>
      </c>
      <c r="P58" s="9"/>
    </row>
    <row r="59" spans="1:16">
      <c r="A59" s="12"/>
      <c r="B59" s="44">
        <v>603</v>
      </c>
      <c r="C59" s="20" t="s">
        <v>72</v>
      </c>
      <c r="D59" s="46">
        <v>33441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33441</v>
      </c>
      <c r="O59" s="47">
        <f t="shared" si="10"/>
        <v>0.10987173253078551</v>
      </c>
      <c r="P59" s="9"/>
    </row>
    <row r="60" spans="1:16">
      <c r="A60" s="12"/>
      <c r="B60" s="44">
        <v>604</v>
      </c>
      <c r="C60" s="20" t="s">
        <v>150</v>
      </c>
      <c r="D60" s="46">
        <v>0</v>
      </c>
      <c r="E60" s="46">
        <v>503359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503359</v>
      </c>
      <c r="O60" s="47">
        <f t="shared" si="10"/>
        <v>1.6538059691684956</v>
      </c>
      <c r="P60" s="9"/>
    </row>
    <row r="61" spans="1:16">
      <c r="A61" s="12"/>
      <c r="B61" s="44">
        <v>605</v>
      </c>
      <c r="C61" s="20" t="s">
        <v>73</v>
      </c>
      <c r="D61" s="46">
        <v>13943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13943</v>
      </c>
      <c r="O61" s="47">
        <f t="shared" si="10"/>
        <v>4.5810279796559383E-2</v>
      </c>
      <c r="P61" s="9"/>
    </row>
    <row r="62" spans="1:16">
      <c r="A62" s="12"/>
      <c r="B62" s="44">
        <v>607</v>
      </c>
      <c r="C62" s="20" t="s">
        <v>151</v>
      </c>
      <c r="D62" s="46">
        <v>0</v>
      </c>
      <c r="E62" s="46">
        <v>66185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66185</v>
      </c>
      <c r="O62" s="47">
        <f t="shared" si="10"/>
        <v>0.21745344390269547</v>
      </c>
      <c r="P62" s="9"/>
    </row>
    <row r="63" spans="1:16">
      <c r="A63" s="12"/>
      <c r="B63" s="44">
        <v>608</v>
      </c>
      <c r="C63" s="20" t="s">
        <v>152</v>
      </c>
      <c r="D63" s="46">
        <v>0</v>
      </c>
      <c r="E63" s="46">
        <v>56531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56531</v>
      </c>
      <c r="O63" s="47">
        <f t="shared" si="10"/>
        <v>0.18573484380544347</v>
      </c>
      <c r="P63" s="9"/>
    </row>
    <row r="64" spans="1:16">
      <c r="A64" s="12"/>
      <c r="B64" s="44">
        <v>612</v>
      </c>
      <c r="C64" s="20" t="s">
        <v>153</v>
      </c>
      <c r="D64" s="46">
        <v>0</v>
      </c>
      <c r="E64" s="46">
        <v>764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764</v>
      </c>
      <c r="O64" s="47">
        <f t="shared" si="10"/>
        <v>2.5101523176196921E-3</v>
      </c>
      <c r="P64" s="9"/>
    </row>
    <row r="65" spans="1:16">
      <c r="A65" s="12"/>
      <c r="B65" s="44">
        <v>613</v>
      </c>
      <c r="C65" s="20" t="s">
        <v>154</v>
      </c>
      <c r="D65" s="46">
        <v>0</v>
      </c>
      <c r="E65" s="46">
        <v>73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73</v>
      </c>
      <c r="O65" s="47">
        <f t="shared" si="10"/>
        <v>2.3984439684062505E-4</v>
      </c>
      <c r="P65" s="9"/>
    </row>
    <row r="66" spans="1:16">
      <c r="A66" s="12"/>
      <c r="B66" s="44">
        <v>614</v>
      </c>
      <c r="C66" s="20" t="s">
        <v>155</v>
      </c>
      <c r="D66" s="46">
        <v>0</v>
      </c>
      <c r="E66" s="46">
        <v>835281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835281</v>
      </c>
      <c r="O66" s="47">
        <f t="shared" si="10"/>
        <v>2.744348871745673</v>
      </c>
      <c r="P66" s="9"/>
    </row>
    <row r="67" spans="1:16">
      <c r="A67" s="12"/>
      <c r="B67" s="44">
        <v>618</v>
      </c>
      <c r="C67" s="20" t="s">
        <v>142</v>
      </c>
      <c r="D67" s="46">
        <v>-2547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-2547</v>
      </c>
      <c r="O67" s="47">
        <f t="shared" si="10"/>
        <v>-8.3682695719598903E-3</v>
      </c>
      <c r="P67" s="9"/>
    </row>
    <row r="68" spans="1:16">
      <c r="A68" s="12"/>
      <c r="B68" s="44">
        <v>619</v>
      </c>
      <c r="C68" s="20" t="s">
        <v>100</v>
      </c>
      <c r="D68" s="46">
        <v>28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28</v>
      </c>
      <c r="O68" s="47">
        <f t="shared" si="10"/>
        <v>9.1995111116952068E-5</v>
      </c>
      <c r="P68" s="9"/>
    </row>
    <row r="69" spans="1:16">
      <c r="A69" s="12"/>
      <c r="B69" s="44">
        <v>621</v>
      </c>
      <c r="C69" s="20" t="s">
        <v>156</v>
      </c>
      <c r="D69" s="46">
        <v>4887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4887</v>
      </c>
      <c r="O69" s="47">
        <f t="shared" ref="O69:O94" si="17">(N69/O$96)</f>
        <v>1.6056432429590886E-2</v>
      </c>
      <c r="P69" s="9"/>
    </row>
    <row r="70" spans="1:16">
      <c r="A70" s="12"/>
      <c r="B70" s="44">
        <v>622</v>
      </c>
      <c r="C70" s="20" t="s">
        <v>74</v>
      </c>
      <c r="D70" s="46">
        <v>87650</v>
      </c>
      <c r="E70" s="46">
        <v>188343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275993</v>
      </c>
      <c r="O70" s="47">
        <f t="shared" si="17"/>
        <v>0.90678595366074832</v>
      </c>
      <c r="P70" s="9"/>
    </row>
    <row r="71" spans="1:16">
      <c r="A71" s="12"/>
      <c r="B71" s="44">
        <v>623</v>
      </c>
      <c r="C71" s="20" t="s">
        <v>75</v>
      </c>
      <c r="D71" s="46">
        <v>260698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260698</v>
      </c>
      <c r="O71" s="47">
        <f t="shared" si="17"/>
        <v>0.8565336242131133</v>
      </c>
      <c r="P71" s="9"/>
    </row>
    <row r="72" spans="1:16">
      <c r="A72" s="12"/>
      <c r="B72" s="44">
        <v>629</v>
      </c>
      <c r="C72" s="20" t="s">
        <v>76</v>
      </c>
      <c r="D72" s="46">
        <v>-557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5"/>
        <v>-557</v>
      </c>
      <c r="O72" s="47">
        <f t="shared" si="17"/>
        <v>-1.8300456032907966E-3</v>
      </c>
      <c r="P72" s="9"/>
    </row>
    <row r="73" spans="1:16">
      <c r="A73" s="12"/>
      <c r="B73" s="44">
        <v>634</v>
      </c>
      <c r="C73" s="20" t="s">
        <v>157</v>
      </c>
      <c r="D73" s="46">
        <v>0</v>
      </c>
      <c r="E73" s="46">
        <v>594257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5"/>
        <v>594257</v>
      </c>
      <c r="O73" s="47">
        <f t="shared" si="17"/>
        <v>1.9524549552509496</v>
      </c>
      <c r="P73" s="9"/>
    </row>
    <row r="74" spans="1:16">
      <c r="A74" s="12"/>
      <c r="B74" s="44">
        <v>654</v>
      </c>
      <c r="C74" s="20" t="s">
        <v>77</v>
      </c>
      <c r="D74" s="46">
        <v>0</v>
      </c>
      <c r="E74" s="46">
        <v>345805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5"/>
        <v>345805</v>
      </c>
      <c r="O74" s="47">
        <f t="shared" si="17"/>
        <v>1.1361560499927719</v>
      </c>
      <c r="P74" s="9"/>
    </row>
    <row r="75" spans="1:16">
      <c r="A75" s="12"/>
      <c r="B75" s="44">
        <v>662</v>
      </c>
      <c r="C75" s="20" t="s">
        <v>158</v>
      </c>
      <c r="D75" s="46">
        <v>7415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5"/>
        <v>7415</v>
      </c>
      <c r="O75" s="47">
        <f t="shared" si="17"/>
        <v>2.4362276747578557E-2</v>
      </c>
      <c r="P75" s="9"/>
    </row>
    <row r="76" spans="1:16">
      <c r="A76" s="12"/>
      <c r="B76" s="44">
        <v>664</v>
      </c>
      <c r="C76" s="20" t="s">
        <v>159</v>
      </c>
      <c r="D76" s="46">
        <v>0</v>
      </c>
      <c r="E76" s="46">
        <v>250573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5"/>
        <v>250573</v>
      </c>
      <c r="O76" s="47">
        <f t="shared" si="17"/>
        <v>0.82326753492528681</v>
      </c>
      <c r="P76" s="9"/>
    </row>
    <row r="77" spans="1:16">
      <c r="A77" s="12"/>
      <c r="B77" s="44">
        <v>674</v>
      </c>
      <c r="C77" s="20" t="s">
        <v>160</v>
      </c>
      <c r="D77" s="46">
        <v>0</v>
      </c>
      <c r="E77" s="46">
        <v>411891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>SUM(D77:M77)</f>
        <v>411891</v>
      </c>
      <c r="O77" s="47">
        <f t="shared" si="17"/>
        <v>1.3532842254668751</v>
      </c>
      <c r="P77" s="9"/>
    </row>
    <row r="78" spans="1:16">
      <c r="A78" s="12"/>
      <c r="B78" s="44">
        <v>681</v>
      </c>
      <c r="C78" s="20" t="s">
        <v>161</v>
      </c>
      <c r="D78" s="46">
        <v>132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>SUM(D78:M78)</f>
        <v>132</v>
      </c>
      <c r="O78" s="47">
        <f t="shared" si="17"/>
        <v>4.3369123812277404E-4</v>
      </c>
      <c r="P78" s="9"/>
    </row>
    <row r="79" spans="1:16">
      <c r="A79" s="12"/>
      <c r="B79" s="44">
        <v>683</v>
      </c>
      <c r="C79" s="20" t="s">
        <v>78</v>
      </c>
      <c r="D79" s="46">
        <v>21325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>SUM(D79:M79)</f>
        <v>21325</v>
      </c>
      <c r="O79" s="47">
        <f t="shared" si="17"/>
        <v>7.0064133734607251E-2</v>
      </c>
      <c r="P79" s="9"/>
    </row>
    <row r="80" spans="1:16">
      <c r="A80" s="12"/>
      <c r="B80" s="44">
        <v>685</v>
      </c>
      <c r="C80" s="20" t="s">
        <v>79</v>
      </c>
      <c r="D80" s="46">
        <v>49848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>SUM(D80:M80)</f>
        <v>49848</v>
      </c>
      <c r="O80" s="47">
        <f t="shared" si="17"/>
        <v>0.16377758210563667</v>
      </c>
      <c r="P80" s="9"/>
    </row>
    <row r="81" spans="1:119">
      <c r="A81" s="12"/>
      <c r="B81" s="44">
        <v>694</v>
      </c>
      <c r="C81" s="20" t="s">
        <v>162</v>
      </c>
      <c r="D81" s="46">
        <v>0</v>
      </c>
      <c r="E81" s="46">
        <v>162210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>SUM(D81:M81)</f>
        <v>162210</v>
      </c>
      <c r="O81" s="47">
        <f t="shared" si="17"/>
        <v>0.53294739193859986</v>
      </c>
      <c r="P81" s="9"/>
    </row>
    <row r="82" spans="1:119">
      <c r="A82" s="12"/>
      <c r="B82" s="44">
        <v>711</v>
      </c>
      <c r="C82" s="20" t="s">
        <v>80</v>
      </c>
      <c r="D82" s="46">
        <v>2387098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ref="N82:N93" si="18">SUM(D82:M82)</f>
        <v>2387098</v>
      </c>
      <c r="O82" s="47">
        <f t="shared" si="17"/>
        <v>7.8429052056090738</v>
      </c>
      <c r="P82" s="9"/>
    </row>
    <row r="83" spans="1:119">
      <c r="A83" s="12"/>
      <c r="B83" s="44">
        <v>712</v>
      </c>
      <c r="C83" s="20" t="s">
        <v>81</v>
      </c>
      <c r="D83" s="46">
        <v>160477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8"/>
        <v>160477</v>
      </c>
      <c r="O83" s="47">
        <f t="shared" si="17"/>
        <v>0.52725355166839705</v>
      </c>
      <c r="P83" s="9"/>
    </row>
    <row r="84" spans="1:119">
      <c r="A84" s="12"/>
      <c r="B84" s="44">
        <v>713</v>
      </c>
      <c r="C84" s="20" t="s">
        <v>82</v>
      </c>
      <c r="D84" s="46">
        <v>1218133</v>
      </c>
      <c r="E84" s="46">
        <v>900265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8"/>
        <v>2118398</v>
      </c>
      <c r="O84" s="47">
        <f t="shared" si="17"/>
        <v>6.960080692854608</v>
      </c>
      <c r="P84" s="9"/>
    </row>
    <row r="85" spans="1:119">
      <c r="A85" s="12"/>
      <c r="B85" s="44">
        <v>714</v>
      </c>
      <c r="C85" s="20" t="s">
        <v>83</v>
      </c>
      <c r="D85" s="46">
        <v>110121</v>
      </c>
      <c r="E85" s="46">
        <v>133535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8"/>
        <v>243656</v>
      </c>
      <c r="O85" s="47">
        <f t="shared" si="17"/>
        <v>0.8005414569397169</v>
      </c>
      <c r="P85" s="9"/>
    </row>
    <row r="86" spans="1:119">
      <c r="A86" s="12"/>
      <c r="B86" s="44">
        <v>724</v>
      </c>
      <c r="C86" s="20" t="s">
        <v>163</v>
      </c>
      <c r="D86" s="46">
        <v>0</v>
      </c>
      <c r="E86" s="46">
        <v>682659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8"/>
        <v>682659</v>
      </c>
      <c r="O86" s="47">
        <f t="shared" si="17"/>
        <v>2.2429032342852637</v>
      </c>
      <c r="P86" s="9"/>
    </row>
    <row r="87" spans="1:119">
      <c r="A87" s="12"/>
      <c r="B87" s="44">
        <v>728</v>
      </c>
      <c r="C87" s="20" t="s">
        <v>145</v>
      </c>
      <c r="D87" s="46">
        <v>-100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8"/>
        <v>-100</v>
      </c>
      <c r="O87" s="47">
        <f t="shared" si="17"/>
        <v>-3.2855396827482884E-4</v>
      </c>
      <c r="P87" s="9"/>
    </row>
    <row r="88" spans="1:119">
      <c r="A88" s="12"/>
      <c r="B88" s="44">
        <v>729</v>
      </c>
      <c r="C88" s="20" t="s">
        <v>146</v>
      </c>
      <c r="D88" s="46">
        <v>-3944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8"/>
        <v>-3944</v>
      </c>
      <c r="O88" s="47">
        <f t="shared" si="17"/>
        <v>-1.2958168508759249E-2</v>
      </c>
      <c r="P88" s="9"/>
    </row>
    <row r="89" spans="1:119">
      <c r="A89" s="12"/>
      <c r="B89" s="44">
        <v>732</v>
      </c>
      <c r="C89" s="20" t="s">
        <v>84</v>
      </c>
      <c r="D89" s="46">
        <v>24854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8"/>
        <v>24854</v>
      </c>
      <c r="O89" s="47">
        <f t="shared" si="17"/>
        <v>8.1658803275025962E-2</v>
      </c>
      <c r="P89" s="9"/>
    </row>
    <row r="90" spans="1:119">
      <c r="A90" s="12"/>
      <c r="B90" s="44">
        <v>733</v>
      </c>
      <c r="C90" s="20" t="s">
        <v>85</v>
      </c>
      <c r="D90" s="46">
        <v>826043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8"/>
        <v>826043</v>
      </c>
      <c r="O90" s="47">
        <f t="shared" si="17"/>
        <v>2.7139970561564444</v>
      </c>
      <c r="P90" s="9"/>
    </row>
    <row r="91" spans="1:119">
      <c r="A91" s="12"/>
      <c r="B91" s="44">
        <v>744</v>
      </c>
      <c r="C91" s="20" t="s">
        <v>164</v>
      </c>
      <c r="D91" s="46">
        <v>0</v>
      </c>
      <c r="E91" s="46">
        <v>160815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f t="shared" si="18"/>
        <v>160815</v>
      </c>
      <c r="O91" s="47">
        <f t="shared" si="17"/>
        <v>0.52836406408116598</v>
      </c>
      <c r="P91" s="9"/>
    </row>
    <row r="92" spans="1:119">
      <c r="A92" s="12"/>
      <c r="B92" s="44">
        <v>752</v>
      </c>
      <c r="C92" s="20" t="s">
        <v>88</v>
      </c>
      <c r="D92" s="46">
        <v>43104</v>
      </c>
      <c r="E92" s="46">
        <v>0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f t="shared" si="18"/>
        <v>43104</v>
      </c>
      <c r="O92" s="47">
        <f t="shared" si="17"/>
        <v>0.14161990248518222</v>
      </c>
      <c r="P92" s="9"/>
    </row>
    <row r="93" spans="1:119" ht="15.75" thickBot="1">
      <c r="A93" s="12"/>
      <c r="B93" s="44">
        <v>764</v>
      </c>
      <c r="C93" s="20" t="s">
        <v>165</v>
      </c>
      <c r="D93" s="46">
        <v>0</v>
      </c>
      <c r="E93" s="46">
        <v>387638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f t="shared" si="18"/>
        <v>387638</v>
      </c>
      <c r="O93" s="47">
        <f t="shared" si="17"/>
        <v>1.2736000315411808</v>
      </c>
      <c r="P93" s="9"/>
    </row>
    <row r="94" spans="1:119" ht="16.5" thickBot="1">
      <c r="A94" s="14" t="s">
        <v>10</v>
      </c>
      <c r="B94" s="23"/>
      <c r="C94" s="22"/>
      <c r="D94" s="15">
        <f t="shared" ref="D94:M94" si="19">SUM(D5,D13,D22,D30,D35,D40,D47,D53,D56)</f>
        <v>198187881</v>
      </c>
      <c r="E94" s="15">
        <f t="shared" si="19"/>
        <v>122516475</v>
      </c>
      <c r="F94" s="15">
        <f t="shared" si="19"/>
        <v>19066502</v>
      </c>
      <c r="G94" s="15">
        <f t="shared" si="19"/>
        <v>48256061</v>
      </c>
      <c r="H94" s="15">
        <f t="shared" si="19"/>
        <v>2620616</v>
      </c>
      <c r="I94" s="15">
        <f t="shared" si="19"/>
        <v>139983071</v>
      </c>
      <c r="J94" s="15">
        <f t="shared" si="19"/>
        <v>54033052</v>
      </c>
      <c r="K94" s="15">
        <f t="shared" si="19"/>
        <v>0</v>
      </c>
      <c r="L94" s="15">
        <f t="shared" si="19"/>
        <v>0</v>
      </c>
      <c r="M94" s="15">
        <f t="shared" si="19"/>
        <v>0</v>
      </c>
      <c r="N94" s="15">
        <f>SUM(D94:M94)</f>
        <v>584663658</v>
      </c>
      <c r="O94" s="37">
        <f t="shared" si="17"/>
        <v>1920.9356494197737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38"/>
      <c r="B96" s="39"/>
      <c r="C96" s="39"/>
      <c r="D96" s="40"/>
      <c r="E96" s="40"/>
      <c r="F96" s="40"/>
      <c r="G96" s="40"/>
      <c r="H96" s="40"/>
      <c r="I96" s="40"/>
      <c r="J96" s="40"/>
      <c r="K96" s="40"/>
      <c r="L96" s="118" t="s">
        <v>166</v>
      </c>
      <c r="M96" s="118"/>
      <c r="N96" s="118"/>
      <c r="O96" s="41">
        <v>304364</v>
      </c>
    </row>
    <row r="97" spans="1:15">
      <c r="A97" s="119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7"/>
    </row>
    <row r="98" spans="1:15" ht="15.75" customHeight="1" thickBot="1">
      <c r="A98" s="120" t="s">
        <v>96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100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2026-08-07T16:21:14Z</cp:lastPrinted>
  <dcterms:created xsi:type="dcterms:W3CDTF">2000-08-31T21:26:31Z</dcterms:created>
  <dcterms:modified xsi:type="dcterms:W3CDTF">2026-08-07T16:21:18Z</dcterms:modified>
</cp:coreProperties>
</file>