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108" documentId="11_C1993EA91163E4B3BAAC15E3B7E6C59F1CC99A00" xr6:coauthVersionLast="47" xr6:coauthVersionMax="47" xr10:uidLastSave="{35D1A9A4-81DF-4034-B1A5-63B64F28D858}"/>
  <bookViews>
    <workbookView xWindow="-108" yWindow="-108" windowWidth="23256" windowHeight="13896" tabRatio="786" xr2:uid="{00000000-000D-0000-FFFF-FFFF00000000}"/>
  </bookViews>
  <sheets>
    <sheet name="2024" sheetId="53" r:id="rId1"/>
    <sheet name="2023" sheetId="52" r:id="rId2"/>
    <sheet name="2022" sheetId="51" r:id="rId3"/>
    <sheet name="2021" sheetId="50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1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2" r:id="rId20"/>
  </sheets>
  <definedNames>
    <definedName name="_xlnm.Print_Area" localSheetId="19">'2005'!$A$1:$O$48</definedName>
    <definedName name="_xlnm.Print_Area" localSheetId="18">'2006'!$A$1:$O$46</definedName>
    <definedName name="_xlnm.Print_Area" localSheetId="17">'2007'!$A$1:$O$44</definedName>
    <definedName name="_xlnm.Print_Area" localSheetId="16">'2008'!$A$1:$O$49</definedName>
    <definedName name="_xlnm.Print_Area" localSheetId="15">'2009'!$A$1:$O$49</definedName>
    <definedName name="_xlnm.Print_Area" localSheetId="14">'2010'!$A$1:$O$45</definedName>
    <definedName name="_xlnm.Print_Area" localSheetId="13">'2011'!$A$1:$O$45</definedName>
    <definedName name="_xlnm.Print_Area" localSheetId="12">'2012'!$A$1:$O$47</definedName>
    <definedName name="_xlnm.Print_Area" localSheetId="11">'2013'!$A$1:$O$48</definedName>
    <definedName name="_xlnm.Print_Area" localSheetId="10">'2014'!$A$1:$O$51</definedName>
    <definedName name="_xlnm.Print_Area" localSheetId="9">'2015'!$A$1:$O$50</definedName>
    <definedName name="_xlnm.Print_Area" localSheetId="8">'2016'!$A$1:$O$52</definedName>
    <definedName name="_xlnm.Print_Area" localSheetId="7">'2017'!$A$1:$O$52</definedName>
    <definedName name="_xlnm.Print_Area" localSheetId="6">'2018'!$A$1:$O$51</definedName>
    <definedName name="_xlnm.Print_Area" localSheetId="5">'2019'!$A$1:$O$53</definedName>
    <definedName name="_xlnm.Print_Area" localSheetId="4">'2020'!$A$1:$O$55</definedName>
    <definedName name="_xlnm.Print_Area" localSheetId="3">'2021'!$A$1:$Q$57</definedName>
    <definedName name="_xlnm.Print_Area" localSheetId="2">'2022'!$A$1:$Q$54</definedName>
    <definedName name="_xlnm.Print_Area" localSheetId="1">'2023'!$A$1:$Q$54</definedName>
    <definedName name="_xlnm.Print_Area" localSheetId="0">'2024'!$A$1:$Q$53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3" i="50" l="1"/>
  <c r="L42" i="50"/>
  <c r="L40" i="50"/>
  <c r="L37" i="50"/>
  <c r="L34" i="50"/>
  <c r="L29" i="50"/>
  <c r="L27" i="50"/>
  <c r="L22" i="50"/>
  <c r="L14" i="50"/>
  <c r="L5" i="50"/>
  <c r="L40" i="51"/>
  <c r="L38" i="51"/>
  <c r="L35" i="51"/>
  <c r="L33" i="51"/>
  <c r="L29" i="51"/>
  <c r="L27" i="51"/>
  <c r="L22" i="51"/>
  <c r="L14" i="51"/>
  <c r="L5" i="51"/>
  <c r="L50" i="51" s="1"/>
  <c r="N41" i="52"/>
  <c r="N38" i="52"/>
  <c r="N35" i="52"/>
  <c r="N32" i="52"/>
  <c r="N50" i="52" s="1"/>
  <c r="N28" i="52"/>
  <c r="N26" i="52"/>
  <c r="N21" i="52"/>
  <c r="N13" i="52"/>
  <c r="N5" i="52"/>
  <c r="K41" i="52"/>
  <c r="K38" i="52"/>
  <c r="K35" i="52"/>
  <c r="K32" i="52"/>
  <c r="K28" i="52"/>
  <c r="K26" i="52"/>
  <c r="K21" i="52"/>
  <c r="K13" i="52"/>
  <c r="K5" i="52"/>
  <c r="K50" i="52" s="1"/>
  <c r="L41" i="52"/>
  <c r="L38" i="52"/>
  <c r="L35" i="52"/>
  <c r="L32" i="52"/>
  <c r="L28" i="52"/>
  <c r="L26" i="52"/>
  <c r="L21" i="52"/>
  <c r="L13" i="52"/>
  <c r="L5" i="52"/>
  <c r="L50" i="52" s="1"/>
  <c r="N39" i="53"/>
  <c r="N37" i="53"/>
  <c r="N34" i="53"/>
  <c r="N31" i="53"/>
  <c r="N28" i="53"/>
  <c r="N26" i="53"/>
  <c r="N21" i="53"/>
  <c r="N13" i="53"/>
  <c r="N5" i="53"/>
  <c r="N49" i="53" s="1"/>
  <c r="K39" i="53"/>
  <c r="K37" i="53"/>
  <c r="K34" i="53"/>
  <c r="K31" i="53"/>
  <c r="K28" i="53"/>
  <c r="K26" i="53"/>
  <c r="K21" i="53"/>
  <c r="K13" i="53"/>
  <c r="K5" i="53"/>
  <c r="K49" i="53" s="1"/>
  <c r="L49" i="53"/>
  <c r="L39" i="53"/>
  <c r="L37" i="53"/>
  <c r="L34" i="53"/>
  <c r="L31" i="53"/>
  <c r="L28" i="53"/>
  <c r="L26" i="53"/>
  <c r="L21" i="53"/>
  <c r="L13" i="53"/>
  <c r="L5" i="53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O39" i="53"/>
  <c r="M39" i="53"/>
  <c r="J39" i="53"/>
  <c r="I39" i="53"/>
  <c r="H39" i="53"/>
  <c r="G39" i="53"/>
  <c r="F39" i="53"/>
  <c r="E39" i="53"/>
  <c r="D39" i="53"/>
  <c r="P38" i="53"/>
  <c r="Q38" i="53" s="1"/>
  <c r="O37" i="53"/>
  <c r="M37" i="53"/>
  <c r="J37" i="53"/>
  <c r="I37" i="53"/>
  <c r="H37" i="53"/>
  <c r="G37" i="53"/>
  <c r="F37" i="53"/>
  <c r="E37" i="53"/>
  <c r="D37" i="53"/>
  <c r="P36" i="53"/>
  <c r="Q36" i="53" s="1"/>
  <c r="P35" i="53"/>
  <c r="Q35" i="53" s="1"/>
  <c r="O34" i="53"/>
  <c r="M34" i="53"/>
  <c r="J34" i="53"/>
  <c r="I34" i="53"/>
  <c r="H34" i="53"/>
  <c r="G34" i="53"/>
  <c r="F34" i="53"/>
  <c r="E34" i="53"/>
  <c r="D34" i="53"/>
  <c r="P33" i="53"/>
  <c r="Q33" i="53" s="1"/>
  <c r="P32" i="53"/>
  <c r="Q32" i="53" s="1"/>
  <c r="O31" i="53"/>
  <c r="M31" i="53"/>
  <c r="J31" i="53"/>
  <c r="I31" i="53"/>
  <c r="H31" i="53"/>
  <c r="G31" i="53"/>
  <c r="F31" i="53"/>
  <c r="E31" i="53"/>
  <c r="D31" i="53"/>
  <c r="P30" i="53"/>
  <c r="Q30" i="53" s="1"/>
  <c r="P29" i="53"/>
  <c r="Q29" i="53" s="1"/>
  <c r="O28" i="53"/>
  <c r="M28" i="53"/>
  <c r="J28" i="53"/>
  <c r="I28" i="53"/>
  <c r="H28" i="53"/>
  <c r="G28" i="53"/>
  <c r="F28" i="53"/>
  <c r="E28" i="53"/>
  <c r="D28" i="53"/>
  <c r="P27" i="53"/>
  <c r="Q27" i="53" s="1"/>
  <c r="O26" i="53"/>
  <c r="M26" i="53"/>
  <c r="J26" i="53"/>
  <c r="I26" i="53"/>
  <c r="H26" i="53"/>
  <c r="G26" i="53"/>
  <c r="F26" i="53"/>
  <c r="E26" i="53"/>
  <c r="D26" i="53"/>
  <c r="P25" i="53"/>
  <c r="Q25" i="53" s="1"/>
  <c r="P24" i="53"/>
  <c r="Q24" i="53" s="1"/>
  <c r="P23" i="53"/>
  <c r="Q23" i="53" s="1"/>
  <c r="P22" i="53"/>
  <c r="Q22" i="53" s="1"/>
  <c r="O21" i="53"/>
  <c r="M21" i="53"/>
  <c r="J21" i="53"/>
  <c r="I21" i="53"/>
  <c r="H21" i="53"/>
  <c r="G21" i="53"/>
  <c r="F21" i="53"/>
  <c r="E21" i="53"/>
  <c r="D21" i="53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M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O41" i="52"/>
  <c r="M41" i="52"/>
  <c r="J41" i="52"/>
  <c r="I41" i="52"/>
  <c r="H41" i="52"/>
  <c r="G41" i="52"/>
  <c r="F41" i="52"/>
  <c r="E41" i="52"/>
  <c r="D41" i="52"/>
  <c r="P40" i="52"/>
  <c r="Q40" i="52" s="1"/>
  <c r="P39" i="52"/>
  <c r="Q39" i="52" s="1"/>
  <c r="O38" i="52"/>
  <c r="M38" i="52"/>
  <c r="J38" i="52"/>
  <c r="I38" i="52"/>
  <c r="H38" i="52"/>
  <c r="G38" i="52"/>
  <c r="F38" i="52"/>
  <c r="E38" i="52"/>
  <c r="D38" i="52"/>
  <c r="P37" i="52"/>
  <c r="Q37" i="52" s="1"/>
  <c r="P36" i="52"/>
  <c r="Q36" i="52" s="1"/>
  <c r="O35" i="52"/>
  <c r="M35" i="52"/>
  <c r="J35" i="52"/>
  <c r="I35" i="52"/>
  <c r="H35" i="52"/>
  <c r="G35" i="52"/>
  <c r="F35" i="52"/>
  <c r="E35" i="52"/>
  <c r="D35" i="52"/>
  <c r="P34" i="52"/>
  <c r="Q34" i="52" s="1"/>
  <c r="P33" i="52"/>
  <c r="Q33" i="52" s="1"/>
  <c r="O32" i="52"/>
  <c r="M32" i="52"/>
  <c r="J32" i="52"/>
  <c r="I32" i="52"/>
  <c r="H32" i="52"/>
  <c r="G32" i="52"/>
  <c r="F32" i="52"/>
  <c r="E32" i="52"/>
  <c r="D32" i="52"/>
  <c r="P31" i="52"/>
  <c r="Q31" i="52" s="1"/>
  <c r="P30" i="52"/>
  <c r="Q30" i="52" s="1"/>
  <c r="P27" i="52"/>
  <c r="Q27" i="52" s="1"/>
  <c r="O26" i="52"/>
  <c r="M26" i="52"/>
  <c r="J26" i="52"/>
  <c r="I26" i="52"/>
  <c r="H26" i="52"/>
  <c r="G26" i="52"/>
  <c r="F26" i="52"/>
  <c r="E26" i="52"/>
  <c r="D26" i="52"/>
  <c r="P25" i="52"/>
  <c r="Q25" i="52" s="1"/>
  <c r="P24" i="52"/>
  <c r="Q24" i="52" s="1"/>
  <c r="P23" i="52"/>
  <c r="Q23" i="52" s="1"/>
  <c r="P22" i="52"/>
  <c r="Q22" i="52" s="1"/>
  <c r="O21" i="52"/>
  <c r="M21" i="52"/>
  <c r="J21" i="52"/>
  <c r="I21" i="52"/>
  <c r="H21" i="52"/>
  <c r="G21" i="52"/>
  <c r="F21" i="52"/>
  <c r="E21" i="52"/>
  <c r="D21" i="52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26" i="53" l="1"/>
  <c r="Q26" i="53" s="1"/>
  <c r="P37" i="53"/>
  <c r="Q37" i="53" s="1"/>
  <c r="P31" i="53"/>
  <c r="Q31" i="53" s="1"/>
  <c r="P28" i="53"/>
  <c r="Q28" i="53" s="1"/>
  <c r="P21" i="53"/>
  <c r="Q21" i="53" s="1"/>
  <c r="E49" i="53"/>
  <c r="P13" i="53"/>
  <c r="Q13" i="53" s="1"/>
  <c r="J49" i="53"/>
  <c r="H49" i="53"/>
  <c r="F49" i="53"/>
  <c r="G49" i="53"/>
  <c r="P39" i="53"/>
  <c r="Q39" i="53" s="1"/>
  <c r="D49" i="53"/>
  <c r="M49" i="53"/>
  <c r="O49" i="53"/>
  <c r="I49" i="53"/>
  <c r="P5" i="53"/>
  <c r="Q5" i="53" s="1"/>
  <c r="P34" i="53"/>
  <c r="Q34" i="53" s="1"/>
  <c r="P41" i="52"/>
  <c r="Q41" i="52" s="1"/>
  <c r="P32" i="52"/>
  <c r="Q32" i="52" s="1"/>
  <c r="P13" i="52"/>
  <c r="Q13" i="52" s="1"/>
  <c r="P21" i="52"/>
  <c r="Q21" i="52" s="1"/>
  <c r="P5" i="52"/>
  <c r="Q5" i="52" s="1"/>
  <c r="P35" i="52"/>
  <c r="Q35" i="52" s="1"/>
  <c r="P38" i="52"/>
  <c r="Q38" i="52" s="1"/>
  <c r="P26" i="52"/>
  <c r="Q26" i="52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O40" i="51"/>
  <c r="N40" i="51"/>
  <c r="M40" i="51"/>
  <c r="K40" i="51"/>
  <c r="J40" i="51"/>
  <c r="I40" i="51"/>
  <c r="H40" i="51"/>
  <c r="G40" i="51"/>
  <c r="F40" i="51"/>
  <c r="E40" i="51"/>
  <c r="D40" i="51"/>
  <c r="P39" i="51"/>
  <c r="Q39" i="51" s="1"/>
  <c r="O38" i="51"/>
  <c r="N38" i="51"/>
  <c r="M38" i="51"/>
  <c r="K38" i="51"/>
  <c r="J38" i="51"/>
  <c r="I38" i="51"/>
  <c r="H38" i="51"/>
  <c r="G38" i="51"/>
  <c r="F38" i="51"/>
  <c r="E38" i="51"/>
  <c r="D38" i="51"/>
  <c r="P37" i="51"/>
  <c r="Q37" i="51" s="1"/>
  <c r="P36" i="51"/>
  <c r="Q36" i="51" s="1"/>
  <c r="O35" i="51"/>
  <c r="N35" i="51"/>
  <c r="M35" i="51"/>
  <c r="K35" i="51"/>
  <c r="J35" i="51"/>
  <c r="I35" i="51"/>
  <c r="H35" i="51"/>
  <c r="G35" i="51"/>
  <c r="F35" i="51"/>
  <c r="E35" i="51"/>
  <c r="D35" i="51"/>
  <c r="P34" i="51"/>
  <c r="Q34" i="51" s="1"/>
  <c r="O33" i="51"/>
  <c r="N33" i="51"/>
  <c r="M33" i="51"/>
  <c r="K33" i="51"/>
  <c r="J33" i="51"/>
  <c r="I33" i="51"/>
  <c r="H33" i="51"/>
  <c r="G33" i="51"/>
  <c r="F33" i="51"/>
  <c r="E33" i="51"/>
  <c r="D33" i="51"/>
  <c r="P32" i="51"/>
  <c r="Q32" i="51" s="1"/>
  <c r="P31" i="51"/>
  <c r="Q31" i="51" s="1"/>
  <c r="P30" i="51"/>
  <c r="Q30" i="51" s="1"/>
  <c r="O29" i="51"/>
  <c r="N29" i="51"/>
  <c r="M29" i="51"/>
  <c r="K29" i="51"/>
  <c r="J29" i="51"/>
  <c r="I29" i="51"/>
  <c r="H29" i="51"/>
  <c r="G29" i="51"/>
  <c r="F29" i="51"/>
  <c r="E29" i="51"/>
  <c r="D29" i="51"/>
  <c r="P28" i="51"/>
  <c r="Q28" i="51" s="1"/>
  <c r="O27" i="51"/>
  <c r="N27" i="51"/>
  <c r="M27" i="51"/>
  <c r="K27" i="51"/>
  <c r="J27" i="51"/>
  <c r="I27" i="51"/>
  <c r="H27" i="51"/>
  <c r="G27" i="51"/>
  <c r="F27" i="51"/>
  <c r="E27" i="51"/>
  <c r="D27" i="51"/>
  <c r="P26" i="51"/>
  <c r="Q26" i="51" s="1"/>
  <c r="P25" i="51"/>
  <c r="Q25" i="51" s="1"/>
  <c r="P24" i="51"/>
  <c r="Q24" i="51" s="1"/>
  <c r="P23" i="51"/>
  <c r="Q23" i="51" s="1"/>
  <c r="O22" i="51"/>
  <c r="N22" i="51"/>
  <c r="M22" i="51"/>
  <c r="K22" i="51"/>
  <c r="J22" i="51"/>
  <c r="I22" i="51"/>
  <c r="H22" i="51"/>
  <c r="G22" i="51"/>
  <c r="F22" i="51"/>
  <c r="E22" i="51"/>
  <c r="D22" i="5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N14" i="51"/>
  <c r="M14" i="51"/>
  <c r="K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N5" i="51"/>
  <c r="M5" i="51"/>
  <c r="K5" i="51"/>
  <c r="J5" i="51"/>
  <c r="I5" i="51"/>
  <c r="H5" i="51"/>
  <c r="G5" i="51"/>
  <c r="F5" i="51"/>
  <c r="E5" i="51"/>
  <c r="D5" i="51"/>
  <c r="P49" i="53" l="1"/>
  <c r="Q49" i="53" s="1"/>
  <c r="P38" i="51"/>
  <c r="Q38" i="51" s="1"/>
  <c r="P27" i="51"/>
  <c r="Q27" i="51" s="1"/>
  <c r="P40" i="51"/>
  <c r="Q40" i="51" s="1"/>
  <c r="P35" i="51"/>
  <c r="Q35" i="51" s="1"/>
  <c r="P33" i="51"/>
  <c r="Q33" i="51" s="1"/>
  <c r="P29" i="51"/>
  <c r="Q29" i="51" s="1"/>
  <c r="D50" i="51"/>
  <c r="E50" i="51"/>
  <c r="F50" i="51"/>
  <c r="K50" i="51"/>
  <c r="J50" i="51"/>
  <c r="M50" i="51"/>
  <c r="N50" i="51"/>
  <c r="I50" i="51"/>
  <c r="O50" i="51"/>
  <c r="G50" i="51"/>
  <c r="H50" i="51"/>
  <c r="P22" i="51"/>
  <c r="Q22" i="51" s="1"/>
  <c r="P14" i="51"/>
  <c r="Q14" i="51" s="1"/>
  <c r="P5" i="51"/>
  <c r="Q5" i="51" s="1"/>
  <c r="P52" i="50"/>
  <c r="Q52" i="50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/>
  <c r="P44" i="50"/>
  <c r="Q44" i="50" s="1"/>
  <c r="P43" i="50"/>
  <c r="Q43" i="50"/>
  <c r="O42" i="50"/>
  <c r="N42" i="50"/>
  <c r="M42" i="50"/>
  <c r="K42" i="50"/>
  <c r="J42" i="50"/>
  <c r="I42" i="50"/>
  <c r="H42" i="50"/>
  <c r="G42" i="50"/>
  <c r="F42" i="50"/>
  <c r="E42" i="50"/>
  <c r="D42" i="50"/>
  <c r="P41" i="50"/>
  <c r="Q41" i="50" s="1"/>
  <c r="O40" i="50"/>
  <c r="N40" i="50"/>
  <c r="M40" i="50"/>
  <c r="K40" i="50"/>
  <c r="J40" i="50"/>
  <c r="I40" i="50"/>
  <c r="H40" i="50"/>
  <c r="G40" i="50"/>
  <c r="F40" i="50"/>
  <c r="E40" i="50"/>
  <c r="D40" i="50"/>
  <c r="P40" i="50" s="1"/>
  <c r="Q40" i="50" s="1"/>
  <c r="P39" i="50"/>
  <c r="Q39" i="50"/>
  <c r="P38" i="50"/>
  <c r="Q38" i="50" s="1"/>
  <c r="O37" i="50"/>
  <c r="N37" i="50"/>
  <c r="M37" i="50"/>
  <c r="K37" i="50"/>
  <c r="J37" i="50"/>
  <c r="I37" i="50"/>
  <c r="H37" i="50"/>
  <c r="G37" i="50"/>
  <c r="F37" i="50"/>
  <c r="P37" i="50" s="1"/>
  <c r="Q37" i="50" s="1"/>
  <c r="E37" i="50"/>
  <c r="D37" i="50"/>
  <c r="P36" i="50"/>
  <c r="Q36" i="50" s="1"/>
  <c r="P35" i="50"/>
  <c r="Q35" i="50"/>
  <c r="O34" i="50"/>
  <c r="N34" i="50"/>
  <c r="M34" i="50"/>
  <c r="K34" i="50"/>
  <c r="J34" i="50"/>
  <c r="I34" i="50"/>
  <c r="H34" i="50"/>
  <c r="G34" i="50"/>
  <c r="F34" i="50"/>
  <c r="E34" i="50"/>
  <c r="D34" i="50"/>
  <c r="P33" i="50"/>
  <c r="Q33" i="50"/>
  <c r="P32" i="50"/>
  <c r="Q32" i="50" s="1"/>
  <c r="P31" i="50"/>
  <c r="Q31" i="50" s="1"/>
  <c r="P30" i="50"/>
  <c r="Q30" i="50"/>
  <c r="O29" i="50"/>
  <c r="N29" i="50"/>
  <c r="M29" i="50"/>
  <c r="K29" i="50"/>
  <c r="J29" i="50"/>
  <c r="I29" i="50"/>
  <c r="H29" i="50"/>
  <c r="G29" i="50"/>
  <c r="F29" i="50"/>
  <c r="E29" i="50"/>
  <c r="D29" i="50"/>
  <c r="P28" i="50"/>
  <c r="Q28" i="50" s="1"/>
  <c r="O27" i="50"/>
  <c r="N27" i="50"/>
  <c r="M27" i="50"/>
  <c r="K27" i="50"/>
  <c r="J27" i="50"/>
  <c r="I27" i="50"/>
  <c r="H27" i="50"/>
  <c r="G27" i="50"/>
  <c r="F27" i="50"/>
  <c r="E27" i="50"/>
  <c r="D27" i="50"/>
  <c r="P27" i="50" s="1"/>
  <c r="Q27" i="50" s="1"/>
  <c r="P26" i="50"/>
  <c r="Q26" i="50" s="1"/>
  <c r="P25" i="50"/>
  <c r="Q25" i="50" s="1"/>
  <c r="P24" i="50"/>
  <c r="Q24" i="50"/>
  <c r="P23" i="50"/>
  <c r="Q23" i="50" s="1"/>
  <c r="O22" i="50"/>
  <c r="N22" i="50"/>
  <c r="M22" i="50"/>
  <c r="K22" i="50"/>
  <c r="J22" i="50"/>
  <c r="I22" i="50"/>
  <c r="H22" i="50"/>
  <c r="G22" i="50"/>
  <c r="F22" i="50"/>
  <c r="E22" i="50"/>
  <c r="D22" i="50"/>
  <c r="P21" i="50"/>
  <c r="Q21" i="50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/>
  <c r="O14" i="50"/>
  <c r="N14" i="50"/>
  <c r="M14" i="50"/>
  <c r="K14" i="50"/>
  <c r="J14" i="50"/>
  <c r="I14" i="50"/>
  <c r="H14" i="50"/>
  <c r="G14" i="50"/>
  <c r="F14" i="50"/>
  <c r="E14" i="50"/>
  <c r="D14" i="50"/>
  <c r="P13" i="50"/>
  <c r="Q13" i="50"/>
  <c r="P12" i="50"/>
  <c r="Q12" i="50"/>
  <c r="P11" i="50"/>
  <c r="Q11" i="50" s="1"/>
  <c r="P10" i="50"/>
  <c r="Q10" i="50"/>
  <c r="P9" i="50"/>
  <c r="Q9" i="50"/>
  <c r="P8" i="50"/>
  <c r="Q8" i="50" s="1"/>
  <c r="P7" i="50"/>
  <c r="Q7" i="50"/>
  <c r="P6" i="50"/>
  <c r="Q6" i="50"/>
  <c r="O5" i="50"/>
  <c r="N5" i="50"/>
  <c r="M5" i="50"/>
  <c r="K5" i="50"/>
  <c r="J5" i="50"/>
  <c r="I5" i="50"/>
  <c r="H5" i="50"/>
  <c r="G5" i="50"/>
  <c r="F5" i="50"/>
  <c r="E5" i="50"/>
  <c r="D5" i="50"/>
  <c r="E38" i="48"/>
  <c r="F38" i="48"/>
  <c r="G38" i="48"/>
  <c r="H38" i="48"/>
  <c r="I38" i="48"/>
  <c r="J38" i="48"/>
  <c r="K38" i="48"/>
  <c r="L38" i="48"/>
  <c r="M38" i="48"/>
  <c r="D38" i="48"/>
  <c r="N39" i="48"/>
  <c r="O39" i="48" s="1"/>
  <c r="N50" i="48"/>
  <c r="O50" i="48" s="1"/>
  <c r="N49" i="48"/>
  <c r="O49" i="48" s="1"/>
  <c r="N48" i="48"/>
  <c r="O48" i="48"/>
  <c r="N47" i="48"/>
  <c r="O47" i="48" s="1"/>
  <c r="N46" i="48"/>
  <c r="O46" i="48"/>
  <c r="N45" i="48"/>
  <c r="O45" i="48" s="1"/>
  <c r="N44" i="48"/>
  <c r="O44" i="48" s="1"/>
  <c r="N43" i="48"/>
  <c r="O43" i="48" s="1"/>
  <c r="N42" i="48"/>
  <c r="O42" i="48" s="1"/>
  <c r="M41" i="48"/>
  <c r="L41" i="48"/>
  <c r="K41" i="48"/>
  <c r="J41" i="48"/>
  <c r="I41" i="48"/>
  <c r="H41" i="48"/>
  <c r="G41" i="48"/>
  <c r="F41" i="48"/>
  <c r="E41" i="48"/>
  <c r="D41" i="48"/>
  <c r="N40" i="48"/>
  <c r="O40" i="48"/>
  <c r="N37" i="48"/>
  <c r="O37" i="48" s="1"/>
  <c r="M36" i="48"/>
  <c r="L36" i="48"/>
  <c r="K36" i="48"/>
  <c r="N36" i="48" s="1"/>
  <c r="O36" i="48" s="1"/>
  <c r="J36" i="48"/>
  <c r="I36" i="48"/>
  <c r="H36" i="48"/>
  <c r="G36" i="48"/>
  <c r="F36" i="48"/>
  <c r="E36" i="48"/>
  <c r="D36" i="48"/>
  <c r="N35" i="48"/>
  <c r="O35" i="48" s="1"/>
  <c r="N34" i="48"/>
  <c r="O34" i="48"/>
  <c r="M33" i="48"/>
  <c r="L33" i="48"/>
  <c r="K33" i="48"/>
  <c r="J33" i="48"/>
  <c r="I33" i="48"/>
  <c r="H33" i="48"/>
  <c r="G33" i="48"/>
  <c r="F33" i="48"/>
  <c r="E33" i="48"/>
  <c r="D33" i="48"/>
  <c r="N32" i="48"/>
  <c r="O32" i="48" s="1"/>
  <c r="N31" i="48"/>
  <c r="O31" i="48" s="1"/>
  <c r="N30" i="48"/>
  <c r="O30" i="48" s="1"/>
  <c r="N29" i="48"/>
  <c r="O29" i="48" s="1"/>
  <c r="M28" i="48"/>
  <c r="L28" i="48"/>
  <c r="K28" i="48"/>
  <c r="J28" i="48"/>
  <c r="I28" i="48"/>
  <c r="H28" i="48"/>
  <c r="G28" i="48"/>
  <c r="F28" i="48"/>
  <c r="E28" i="48"/>
  <c r="D28" i="48"/>
  <c r="N27" i="48"/>
  <c r="O27" i="48" s="1"/>
  <c r="M26" i="48"/>
  <c r="L26" i="48"/>
  <c r="K26" i="48"/>
  <c r="J26" i="48"/>
  <c r="N26" i="48" s="1"/>
  <c r="O26" i="48" s="1"/>
  <c r="I26" i="48"/>
  <c r="H26" i="48"/>
  <c r="G26" i="48"/>
  <c r="F26" i="48"/>
  <c r="E26" i="48"/>
  <c r="D26" i="48"/>
  <c r="N25" i="48"/>
  <c r="O25" i="48" s="1"/>
  <c r="N24" i="48"/>
  <c r="O24" i="48" s="1"/>
  <c r="N23" i="48"/>
  <c r="O23" i="48" s="1"/>
  <c r="N22" i="48"/>
  <c r="O22" i="48" s="1"/>
  <c r="M21" i="48"/>
  <c r="L21" i="48"/>
  <c r="L51" i="48" s="1"/>
  <c r="K21" i="48"/>
  <c r="J21" i="48"/>
  <c r="I21" i="48"/>
  <c r="H21" i="48"/>
  <c r="G21" i="48"/>
  <c r="F21" i="48"/>
  <c r="N21" i="48" s="1"/>
  <c r="O21" i="48" s="1"/>
  <c r="E21" i="48"/>
  <c r="D21" i="48"/>
  <c r="N20" i="48"/>
  <c r="O20" i="48" s="1"/>
  <c r="N19" i="48"/>
  <c r="O19" i="48" s="1"/>
  <c r="N18" i="48"/>
  <c r="O18" i="48" s="1"/>
  <c r="N17" i="48"/>
  <c r="O17" i="48" s="1"/>
  <c r="N16" i="48"/>
  <c r="O16" i="48" s="1"/>
  <c r="N15" i="48"/>
  <c r="O15" i="48" s="1"/>
  <c r="M14" i="48"/>
  <c r="M51" i="48" s="1"/>
  <c r="L14" i="48"/>
  <c r="K14" i="48"/>
  <c r="J14" i="48"/>
  <c r="I14" i="48"/>
  <c r="H14" i="48"/>
  <c r="G14" i="48"/>
  <c r="F14" i="48"/>
  <c r="E14" i="48"/>
  <c r="D14" i="48"/>
  <c r="N14" i="48" s="1"/>
  <c r="O14" i="48" s="1"/>
  <c r="N13" i="48"/>
  <c r="O13" i="48" s="1"/>
  <c r="N12" i="48"/>
  <c r="O12" i="48"/>
  <c r="N11" i="48"/>
  <c r="O11" i="48" s="1"/>
  <c r="N10" i="48"/>
  <c r="O10" i="48" s="1"/>
  <c r="N9" i="48"/>
  <c r="O9" i="48" s="1"/>
  <c r="N8" i="48"/>
  <c r="O8" i="48"/>
  <c r="N7" i="48"/>
  <c r="O7" i="48" s="1"/>
  <c r="N6" i="48"/>
  <c r="O6" i="48"/>
  <c r="M5" i="48"/>
  <c r="L5" i="48"/>
  <c r="K5" i="48"/>
  <c r="K51" i="48" s="1"/>
  <c r="J5" i="48"/>
  <c r="J51" i="48" s="1"/>
  <c r="I5" i="48"/>
  <c r="I51" i="48" s="1"/>
  <c r="H5" i="48"/>
  <c r="H51" i="48" s="1"/>
  <c r="G5" i="48"/>
  <c r="G51" i="48" s="1"/>
  <c r="F5" i="48"/>
  <c r="F51" i="48" s="1"/>
  <c r="E5" i="48"/>
  <c r="E51" i="48" s="1"/>
  <c r="D5" i="48"/>
  <c r="N48" i="47"/>
  <c r="O48" i="47"/>
  <c r="N47" i="47"/>
  <c r="O47" i="47" s="1"/>
  <c r="N46" i="47"/>
  <c r="O46" i="47" s="1"/>
  <c r="N45" i="47"/>
  <c r="O45" i="47" s="1"/>
  <c r="N44" i="47"/>
  <c r="O44" i="47"/>
  <c r="N43" i="47"/>
  <c r="O43" i="47" s="1"/>
  <c r="N42" i="47"/>
  <c r="O42" i="47"/>
  <c r="N41" i="47"/>
  <c r="O41" i="47" s="1"/>
  <c r="M40" i="47"/>
  <c r="L40" i="47"/>
  <c r="K40" i="47"/>
  <c r="J40" i="47"/>
  <c r="I40" i="47"/>
  <c r="H40" i="47"/>
  <c r="G40" i="47"/>
  <c r="F40" i="47"/>
  <c r="E40" i="47"/>
  <c r="D40" i="47"/>
  <c r="N39" i="47"/>
  <c r="O39" i="47" s="1"/>
  <c r="N38" i="47"/>
  <c r="O38" i="47" s="1"/>
  <c r="M37" i="47"/>
  <c r="L37" i="47"/>
  <c r="K37" i="47"/>
  <c r="J37" i="47"/>
  <c r="I37" i="47"/>
  <c r="H37" i="47"/>
  <c r="G37" i="47"/>
  <c r="F37" i="47"/>
  <c r="E37" i="47"/>
  <c r="D37" i="47"/>
  <c r="N36" i="47"/>
  <c r="O36" i="47" s="1"/>
  <c r="M35" i="47"/>
  <c r="L35" i="47"/>
  <c r="K35" i="47"/>
  <c r="J35" i="47"/>
  <c r="I35" i="47"/>
  <c r="N35" i="47" s="1"/>
  <c r="O35" i="47" s="1"/>
  <c r="H35" i="47"/>
  <c r="G35" i="47"/>
  <c r="F35" i="47"/>
  <c r="E35" i="47"/>
  <c r="D35" i="47"/>
  <c r="N34" i="47"/>
  <c r="O34" i="47" s="1"/>
  <c r="N33" i="47"/>
  <c r="O33" i="47" s="1"/>
  <c r="M32" i="47"/>
  <c r="L32" i="47"/>
  <c r="K32" i="47"/>
  <c r="J32" i="47"/>
  <c r="I32" i="47"/>
  <c r="H32" i="47"/>
  <c r="G32" i="47"/>
  <c r="F32" i="47"/>
  <c r="E32" i="47"/>
  <c r="D32" i="47"/>
  <c r="N31" i="47"/>
  <c r="O31" i="47" s="1"/>
  <c r="N30" i="47"/>
  <c r="O30" i="47"/>
  <c r="N29" i="47"/>
  <c r="O29" i="47" s="1"/>
  <c r="N28" i="47"/>
  <c r="O28" i="47"/>
  <c r="M27" i="47"/>
  <c r="L27" i="47"/>
  <c r="K27" i="47"/>
  <c r="J27" i="47"/>
  <c r="I27" i="47"/>
  <c r="H27" i="47"/>
  <c r="G27" i="47"/>
  <c r="F27" i="47"/>
  <c r="E27" i="47"/>
  <c r="D27" i="47"/>
  <c r="N26" i="47"/>
  <c r="O26" i="47"/>
  <c r="M25" i="47"/>
  <c r="L25" i="47"/>
  <c r="L49" i="47" s="1"/>
  <c r="K25" i="47"/>
  <c r="K49" i="47" s="1"/>
  <c r="J25" i="47"/>
  <c r="I25" i="47"/>
  <c r="N25" i="47" s="1"/>
  <c r="O25" i="47" s="1"/>
  <c r="H25" i="47"/>
  <c r="G25" i="47"/>
  <c r="F25" i="47"/>
  <c r="E25" i="47"/>
  <c r="D25" i="47"/>
  <c r="N24" i="47"/>
  <c r="O24" i="47" s="1"/>
  <c r="N23" i="47"/>
  <c r="O23" i="47" s="1"/>
  <c r="N22" i="47"/>
  <c r="O22" i="47" s="1"/>
  <c r="N21" i="47"/>
  <c r="O21" i="47" s="1"/>
  <c r="M20" i="47"/>
  <c r="M49" i="47" s="1"/>
  <c r="L20" i="47"/>
  <c r="K20" i="47"/>
  <c r="J20" i="47"/>
  <c r="I20" i="47"/>
  <c r="I49" i="47" s="1"/>
  <c r="H20" i="47"/>
  <c r="H49" i="47" s="1"/>
  <c r="G20" i="47"/>
  <c r="F20" i="47"/>
  <c r="E20" i="47"/>
  <c r="D20" i="47"/>
  <c r="N20" i="47" s="1"/>
  <c r="O20" i="47" s="1"/>
  <c r="N19" i="47"/>
  <c r="O19" i="47" s="1"/>
  <c r="N18" i="47"/>
  <c r="O18" i="47"/>
  <c r="N17" i="47"/>
  <c r="O17" i="47" s="1"/>
  <c r="N16" i="47"/>
  <c r="O16" i="47"/>
  <c r="N15" i="47"/>
  <c r="O15" i="47" s="1"/>
  <c r="M14" i="47"/>
  <c r="L14" i="47"/>
  <c r="K14" i="47"/>
  <c r="J14" i="47"/>
  <c r="I14" i="47"/>
  <c r="H14" i="47"/>
  <c r="G14" i="47"/>
  <c r="F14" i="47"/>
  <c r="E14" i="47"/>
  <c r="D14" i="47"/>
  <c r="N14" i="47" s="1"/>
  <c r="O14" i="47" s="1"/>
  <c r="N13" i="47"/>
  <c r="O13" i="47" s="1"/>
  <c r="N12" i="47"/>
  <c r="O12" i="47" s="1"/>
  <c r="N11" i="47"/>
  <c r="O11" i="47" s="1"/>
  <c r="N10" i="47"/>
  <c r="O10" i="47" s="1"/>
  <c r="N9" i="47"/>
  <c r="O9" i="47" s="1"/>
  <c r="N8" i="47"/>
  <c r="O8" i="47"/>
  <c r="N7" i="47"/>
  <c r="O7" i="47" s="1"/>
  <c r="N6" i="47"/>
  <c r="O6" i="47" s="1"/>
  <c r="M5" i="47"/>
  <c r="L5" i="47"/>
  <c r="K5" i="47"/>
  <c r="J5" i="47"/>
  <c r="J49" i="47" s="1"/>
  <c r="I5" i="47"/>
  <c r="H5" i="47"/>
  <c r="G5" i="47"/>
  <c r="G49" i="47" s="1"/>
  <c r="F5" i="47"/>
  <c r="F49" i="47" s="1"/>
  <c r="E5" i="47"/>
  <c r="D5" i="47"/>
  <c r="D49" i="47" s="1"/>
  <c r="N46" i="46"/>
  <c r="O46" i="46" s="1"/>
  <c r="N45" i="46"/>
  <c r="O45" i="46" s="1"/>
  <c r="N44" i="46"/>
  <c r="O44" i="46" s="1"/>
  <c r="N43" i="46"/>
  <c r="O43" i="46" s="1"/>
  <c r="N42" i="46"/>
  <c r="O42" i="46" s="1"/>
  <c r="N41" i="46"/>
  <c r="O41" i="46" s="1"/>
  <c r="M40" i="46"/>
  <c r="L40" i="46"/>
  <c r="K40" i="46"/>
  <c r="J40" i="46"/>
  <c r="I40" i="46"/>
  <c r="H40" i="46"/>
  <c r="G40" i="46"/>
  <c r="F40" i="46"/>
  <c r="E40" i="46"/>
  <c r="D40" i="46"/>
  <c r="N39" i="46"/>
  <c r="O39" i="46" s="1"/>
  <c r="N38" i="46"/>
  <c r="O38" i="46" s="1"/>
  <c r="M37" i="46"/>
  <c r="L37" i="46"/>
  <c r="K37" i="46"/>
  <c r="J37" i="46"/>
  <c r="I37" i="46"/>
  <c r="H37" i="46"/>
  <c r="G37" i="46"/>
  <c r="F37" i="46"/>
  <c r="E37" i="46"/>
  <c r="D37" i="46"/>
  <c r="N36" i="46"/>
  <c r="O36" i="46" s="1"/>
  <c r="M35" i="46"/>
  <c r="L35" i="46"/>
  <c r="K35" i="46"/>
  <c r="J35" i="46"/>
  <c r="I35" i="46"/>
  <c r="H35" i="46"/>
  <c r="G35" i="46"/>
  <c r="F35" i="46"/>
  <c r="E35" i="46"/>
  <c r="D35" i="46"/>
  <c r="N34" i="46"/>
  <c r="O34" i="46" s="1"/>
  <c r="N33" i="46"/>
  <c r="O33" i="46" s="1"/>
  <c r="M32" i="46"/>
  <c r="L32" i="46"/>
  <c r="K32" i="46"/>
  <c r="J32" i="46"/>
  <c r="I32" i="46"/>
  <c r="H32" i="46"/>
  <c r="G32" i="46"/>
  <c r="F32" i="46"/>
  <c r="E32" i="46"/>
  <c r="D32" i="46"/>
  <c r="N31" i="46"/>
  <c r="O31" i="46" s="1"/>
  <c r="N30" i="46"/>
  <c r="O30" i="46"/>
  <c r="N29" i="46"/>
  <c r="O29" i="46" s="1"/>
  <c r="N28" i="46"/>
  <c r="O28" i="46"/>
  <c r="M27" i="46"/>
  <c r="M47" i="46" s="1"/>
  <c r="L27" i="46"/>
  <c r="K27" i="46"/>
  <c r="J27" i="46"/>
  <c r="J47" i="46" s="1"/>
  <c r="I27" i="46"/>
  <c r="H27" i="46"/>
  <c r="G27" i="46"/>
  <c r="F27" i="46"/>
  <c r="E27" i="46"/>
  <c r="D27" i="46"/>
  <c r="N26" i="46"/>
  <c r="O26" i="46"/>
  <c r="M25" i="46"/>
  <c r="L25" i="46"/>
  <c r="L47" i="46" s="1"/>
  <c r="K25" i="46"/>
  <c r="K47" i="46" s="1"/>
  <c r="J25" i="46"/>
  <c r="I25" i="46"/>
  <c r="H25" i="46"/>
  <c r="H47" i="46" s="1"/>
  <c r="G25" i="46"/>
  <c r="G47" i="46" s="1"/>
  <c r="F25" i="46"/>
  <c r="E25" i="46"/>
  <c r="D25" i="46"/>
  <c r="N24" i="46"/>
  <c r="O24" i="46"/>
  <c r="N23" i="46"/>
  <c r="O23" i="46" s="1"/>
  <c r="N22" i="46"/>
  <c r="O22" i="46" s="1"/>
  <c r="M21" i="46"/>
  <c r="L21" i="46"/>
  <c r="K21" i="46"/>
  <c r="J21" i="46"/>
  <c r="I21" i="46"/>
  <c r="H21" i="46"/>
  <c r="G21" i="46"/>
  <c r="F21" i="46"/>
  <c r="F47" i="46" s="1"/>
  <c r="E21" i="46"/>
  <c r="N21" i="46" s="1"/>
  <c r="O21" i="46" s="1"/>
  <c r="D21" i="46"/>
  <c r="N20" i="46"/>
  <c r="O20" i="46" s="1"/>
  <c r="N19" i="46"/>
  <c r="O19" i="46" s="1"/>
  <c r="N18" i="46"/>
  <c r="O18" i="46"/>
  <c r="N17" i="46"/>
  <c r="O17" i="46" s="1"/>
  <c r="N16" i="46"/>
  <c r="O16" i="46"/>
  <c r="N15" i="46"/>
  <c r="O15" i="46" s="1"/>
  <c r="M14" i="46"/>
  <c r="L14" i="46"/>
  <c r="K14" i="46"/>
  <c r="J14" i="46"/>
  <c r="I14" i="46"/>
  <c r="H14" i="46"/>
  <c r="G14" i="46"/>
  <c r="F14" i="46"/>
  <c r="E14" i="46"/>
  <c r="D14" i="46"/>
  <c r="N13" i="46"/>
  <c r="O13" i="46" s="1"/>
  <c r="N12" i="46"/>
  <c r="O12" i="46" s="1"/>
  <c r="N11" i="46"/>
  <c r="O11" i="46" s="1"/>
  <c r="N10" i="46"/>
  <c r="O10" i="46"/>
  <c r="N9" i="46"/>
  <c r="O9" i="46" s="1"/>
  <c r="N8" i="46"/>
  <c r="O8" i="46"/>
  <c r="N7" i="46"/>
  <c r="O7" i="46" s="1"/>
  <c r="N6" i="46"/>
  <c r="O6" i="46" s="1"/>
  <c r="M5" i="46"/>
  <c r="L5" i="46"/>
  <c r="K5" i="46"/>
  <c r="J5" i="46"/>
  <c r="I5" i="46"/>
  <c r="H5" i="46"/>
  <c r="G5" i="46"/>
  <c r="F5" i="46"/>
  <c r="E5" i="46"/>
  <c r="D5" i="46"/>
  <c r="D47" i="46" s="1"/>
  <c r="N47" i="45"/>
  <c r="O47" i="45" s="1"/>
  <c r="N46" i="45"/>
  <c r="O46" i="45" s="1"/>
  <c r="N45" i="45"/>
  <c r="O45" i="45"/>
  <c r="N44" i="45"/>
  <c r="O44" i="45" s="1"/>
  <c r="N43" i="45"/>
  <c r="O43" i="45"/>
  <c r="N42" i="45"/>
  <c r="O42" i="45" s="1"/>
  <c r="N41" i="45"/>
  <c r="O41" i="45" s="1"/>
  <c r="M40" i="45"/>
  <c r="L40" i="45"/>
  <c r="K40" i="45"/>
  <c r="J40" i="45"/>
  <c r="I40" i="45"/>
  <c r="H40" i="45"/>
  <c r="G40" i="45"/>
  <c r="F40" i="45"/>
  <c r="E40" i="45"/>
  <c r="D40" i="45"/>
  <c r="N39" i="45"/>
  <c r="O39" i="45" s="1"/>
  <c r="N38" i="45"/>
  <c r="O38" i="45" s="1"/>
  <c r="M37" i="45"/>
  <c r="L37" i="45"/>
  <c r="K37" i="45"/>
  <c r="J37" i="45"/>
  <c r="I37" i="45"/>
  <c r="H37" i="45"/>
  <c r="G37" i="45"/>
  <c r="F37" i="45"/>
  <c r="E37" i="45"/>
  <c r="D37" i="45"/>
  <c r="N36" i="45"/>
  <c r="O36" i="45" s="1"/>
  <c r="M35" i="45"/>
  <c r="L35" i="45"/>
  <c r="K35" i="45"/>
  <c r="J35" i="45"/>
  <c r="I35" i="45"/>
  <c r="H35" i="45"/>
  <c r="G35" i="45"/>
  <c r="F35" i="45"/>
  <c r="E35" i="45"/>
  <c r="D35" i="45"/>
  <c r="N34" i="45"/>
  <c r="O34" i="45" s="1"/>
  <c r="N33" i="45"/>
  <c r="O33" i="45"/>
  <c r="M32" i="45"/>
  <c r="L32" i="45"/>
  <c r="K32" i="45"/>
  <c r="J32" i="45"/>
  <c r="I32" i="45"/>
  <c r="N32" i="45" s="1"/>
  <c r="O32" i="45" s="1"/>
  <c r="H32" i="45"/>
  <c r="G32" i="45"/>
  <c r="F32" i="45"/>
  <c r="E32" i="45"/>
  <c r="D32" i="45"/>
  <c r="N31" i="45"/>
  <c r="O31" i="45" s="1"/>
  <c r="N30" i="45"/>
  <c r="O30" i="45" s="1"/>
  <c r="N29" i="45"/>
  <c r="O29" i="45"/>
  <c r="N28" i="45"/>
  <c r="O28" i="45" s="1"/>
  <c r="M27" i="45"/>
  <c r="L27" i="45"/>
  <c r="K27" i="45"/>
  <c r="J27" i="45"/>
  <c r="I27" i="45"/>
  <c r="H27" i="45"/>
  <c r="G27" i="45"/>
  <c r="F27" i="45"/>
  <c r="F48" i="45" s="1"/>
  <c r="E27" i="45"/>
  <c r="E48" i="45" s="1"/>
  <c r="D27" i="45"/>
  <c r="N26" i="45"/>
  <c r="O26" i="45" s="1"/>
  <c r="M25" i="45"/>
  <c r="L25" i="45"/>
  <c r="K25" i="45"/>
  <c r="J25" i="45"/>
  <c r="I25" i="45"/>
  <c r="H25" i="45"/>
  <c r="G25" i="45"/>
  <c r="F25" i="45"/>
  <c r="E25" i="45"/>
  <c r="N25" i="45" s="1"/>
  <c r="O25" i="45" s="1"/>
  <c r="D25" i="45"/>
  <c r="N24" i="45"/>
  <c r="O24" i="45" s="1"/>
  <c r="N23" i="45"/>
  <c r="O23" i="45" s="1"/>
  <c r="N22" i="45"/>
  <c r="O22" i="45" s="1"/>
  <c r="N21" i="45"/>
  <c r="O21" i="45"/>
  <c r="M20" i="45"/>
  <c r="L20" i="45"/>
  <c r="K20" i="45"/>
  <c r="N20" i="45" s="1"/>
  <c r="O20" i="45" s="1"/>
  <c r="J20" i="45"/>
  <c r="I20" i="45"/>
  <c r="H20" i="45"/>
  <c r="G20" i="45"/>
  <c r="F20" i="45"/>
  <c r="E20" i="45"/>
  <c r="D20" i="45"/>
  <c r="N19" i="45"/>
  <c r="O19" i="45" s="1"/>
  <c r="N18" i="45"/>
  <c r="O18" i="45" s="1"/>
  <c r="N17" i="45"/>
  <c r="O17" i="45" s="1"/>
  <c r="N16" i="45"/>
  <c r="O16" i="45" s="1"/>
  <c r="N15" i="45"/>
  <c r="O15" i="45" s="1"/>
  <c r="N14" i="45"/>
  <c r="O14" i="45" s="1"/>
  <c r="M13" i="45"/>
  <c r="M48" i="45" s="1"/>
  <c r="L13" i="45"/>
  <c r="K13" i="45"/>
  <c r="J13" i="45"/>
  <c r="I13" i="45"/>
  <c r="H13" i="45"/>
  <c r="G13" i="45"/>
  <c r="F13" i="45"/>
  <c r="E13" i="45"/>
  <c r="D13" i="45"/>
  <c r="N12" i="45"/>
  <c r="O12" i="45" s="1"/>
  <c r="N11" i="45"/>
  <c r="O11" i="45"/>
  <c r="N10" i="45"/>
  <c r="O10" i="45" s="1"/>
  <c r="N9" i="45"/>
  <c r="O9" i="45"/>
  <c r="N8" i="45"/>
  <c r="O8" i="45" s="1"/>
  <c r="N7" i="45"/>
  <c r="O7" i="45" s="1"/>
  <c r="N6" i="45"/>
  <c r="O6" i="45" s="1"/>
  <c r="M5" i="45"/>
  <c r="L5" i="45"/>
  <c r="L48" i="45" s="1"/>
  <c r="K5" i="45"/>
  <c r="J5" i="45"/>
  <c r="J48" i="45" s="1"/>
  <c r="I5" i="45"/>
  <c r="I48" i="45" s="1"/>
  <c r="H5" i="45"/>
  <c r="H48" i="45" s="1"/>
  <c r="G5" i="45"/>
  <c r="F5" i="45"/>
  <c r="E5" i="45"/>
  <c r="D5" i="45"/>
  <c r="N47" i="44"/>
  <c r="O47" i="44" s="1"/>
  <c r="N46" i="44"/>
  <c r="O46" i="44" s="1"/>
  <c r="N45" i="44"/>
  <c r="O45" i="44" s="1"/>
  <c r="N44" i="44"/>
  <c r="O44" i="44"/>
  <c r="N43" i="44"/>
  <c r="O43" i="44" s="1"/>
  <c r="N42" i="44"/>
  <c r="O42" i="44" s="1"/>
  <c r="N41" i="44"/>
  <c r="O41" i="44" s="1"/>
  <c r="N40" i="44"/>
  <c r="O40" i="44"/>
  <c r="M39" i="44"/>
  <c r="L39" i="44"/>
  <c r="K39" i="44"/>
  <c r="J39" i="44"/>
  <c r="I39" i="44"/>
  <c r="H39" i="44"/>
  <c r="G39" i="44"/>
  <c r="F39" i="44"/>
  <c r="E39" i="44"/>
  <c r="D39" i="44"/>
  <c r="N38" i="44"/>
  <c r="O38" i="44" s="1"/>
  <c r="N37" i="44"/>
  <c r="O37" i="44" s="1"/>
  <c r="M36" i="44"/>
  <c r="L36" i="44"/>
  <c r="K36" i="44"/>
  <c r="J36" i="44"/>
  <c r="I36" i="44"/>
  <c r="H36" i="44"/>
  <c r="G36" i="44"/>
  <c r="F36" i="44"/>
  <c r="E36" i="44"/>
  <c r="D36" i="44"/>
  <c r="N36" i="44" s="1"/>
  <c r="O36" i="44" s="1"/>
  <c r="N35" i="44"/>
  <c r="O35" i="44" s="1"/>
  <c r="M34" i="44"/>
  <c r="N34" i="44" s="1"/>
  <c r="O34" i="44" s="1"/>
  <c r="L34" i="44"/>
  <c r="K34" i="44"/>
  <c r="J34" i="44"/>
  <c r="I34" i="44"/>
  <c r="H34" i="44"/>
  <c r="G34" i="44"/>
  <c r="F34" i="44"/>
  <c r="E34" i="44"/>
  <c r="D34" i="44"/>
  <c r="N33" i="44"/>
  <c r="O33" i="44" s="1"/>
  <c r="N32" i="44"/>
  <c r="O32" i="44" s="1"/>
  <c r="M31" i="44"/>
  <c r="L31" i="44"/>
  <c r="K31" i="44"/>
  <c r="J31" i="44"/>
  <c r="I31" i="44"/>
  <c r="H31" i="44"/>
  <c r="G31" i="44"/>
  <c r="F31" i="44"/>
  <c r="E31" i="44"/>
  <c r="D31" i="44"/>
  <c r="N30" i="44"/>
  <c r="O30" i="44"/>
  <c r="N29" i="44"/>
  <c r="O29" i="44" s="1"/>
  <c r="N28" i="44"/>
  <c r="O28" i="44" s="1"/>
  <c r="N27" i="44"/>
  <c r="O27" i="44" s="1"/>
  <c r="M26" i="44"/>
  <c r="L26" i="44"/>
  <c r="K26" i="44"/>
  <c r="J26" i="44"/>
  <c r="I26" i="44"/>
  <c r="H26" i="44"/>
  <c r="G26" i="44"/>
  <c r="F26" i="44"/>
  <c r="E26" i="44"/>
  <c r="D26" i="44"/>
  <c r="N25" i="44"/>
  <c r="O25" i="44" s="1"/>
  <c r="M24" i="44"/>
  <c r="L24" i="44"/>
  <c r="L48" i="44" s="1"/>
  <c r="K24" i="44"/>
  <c r="J24" i="44"/>
  <c r="I24" i="44"/>
  <c r="H24" i="44"/>
  <c r="G24" i="44"/>
  <c r="F24" i="44"/>
  <c r="E24" i="44"/>
  <c r="D24" i="44"/>
  <c r="N23" i="44"/>
  <c r="O23" i="44" s="1"/>
  <c r="N22" i="44"/>
  <c r="O22" i="44"/>
  <c r="N21" i="44"/>
  <c r="O21" i="44" s="1"/>
  <c r="M20" i="44"/>
  <c r="L20" i="44"/>
  <c r="K20" i="44"/>
  <c r="J20" i="44"/>
  <c r="I20" i="44"/>
  <c r="I48" i="44" s="1"/>
  <c r="H20" i="44"/>
  <c r="G20" i="44"/>
  <c r="F20" i="44"/>
  <c r="N20" i="44" s="1"/>
  <c r="O20" i="44" s="1"/>
  <c r="E20" i="44"/>
  <c r="D20" i="44"/>
  <c r="N19" i="44"/>
  <c r="O19" i="44" s="1"/>
  <c r="N18" i="44"/>
  <c r="O18" i="44"/>
  <c r="N17" i="44"/>
  <c r="O17" i="44" s="1"/>
  <c r="N16" i="44"/>
  <c r="O16" i="44" s="1"/>
  <c r="N15" i="44"/>
  <c r="O15" i="44" s="1"/>
  <c r="N14" i="44"/>
  <c r="O14" i="44"/>
  <c r="M13" i="44"/>
  <c r="L13" i="44"/>
  <c r="K13" i="44"/>
  <c r="J13" i="44"/>
  <c r="I13" i="44"/>
  <c r="H13" i="44"/>
  <c r="G13" i="44"/>
  <c r="F13" i="44"/>
  <c r="E13" i="44"/>
  <c r="D13" i="44"/>
  <c r="N12" i="44"/>
  <c r="O12" i="44" s="1"/>
  <c r="N11" i="44"/>
  <c r="O11" i="44" s="1"/>
  <c r="N10" i="44"/>
  <c r="O10" i="44"/>
  <c r="N9" i="44"/>
  <c r="O9" i="44" s="1"/>
  <c r="N8" i="44"/>
  <c r="O8" i="44" s="1"/>
  <c r="N7" i="44"/>
  <c r="O7" i="44" s="1"/>
  <c r="N6" i="44"/>
  <c r="O6" i="44"/>
  <c r="M5" i="44"/>
  <c r="L5" i="44"/>
  <c r="K5" i="44"/>
  <c r="J5" i="44"/>
  <c r="J48" i="44" s="1"/>
  <c r="I5" i="44"/>
  <c r="H5" i="44"/>
  <c r="H48" i="44" s="1"/>
  <c r="G5" i="44"/>
  <c r="G48" i="44" s="1"/>
  <c r="F5" i="44"/>
  <c r="F48" i="44" s="1"/>
  <c r="E5" i="44"/>
  <c r="E48" i="44" s="1"/>
  <c r="D5" i="44"/>
  <c r="D48" i="44" s="1"/>
  <c r="N45" i="43"/>
  <c r="O45" i="43" s="1"/>
  <c r="N44" i="43"/>
  <c r="O44" i="43" s="1"/>
  <c r="N43" i="43"/>
  <c r="O43" i="43"/>
  <c r="N42" i="43"/>
  <c r="O42" i="43" s="1"/>
  <c r="N41" i="43"/>
  <c r="O41" i="43" s="1"/>
  <c r="N40" i="43"/>
  <c r="O40" i="43" s="1"/>
  <c r="M39" i="43"/>
  <c r="L39" i="43"/>
  <c r="K39" i="43"/>
  <c r="J39" i="43"/>
  <c r="I39" i="43"/>
  <c r="H39" i="43"/>
  <c r="G39" i="43"/>
  <c r="F39" i="43"/>
  <c r="E39" i="43"/>
  <c r="D39" i="43"/>
  <c r="N38" i="43"/>
  <c r="O38" i="43" s="1"/>
  <c r="N37" i="43"/>
  <c r="O37" i="43" s="1"/>
  <c r="M36" i="43"/>
  <c r="L36" i="43"/>
  <c r="K36" i="43"/>
  <c r="J36" i="43"/>
  <c r="I36" i="43"/>
  <c r="H36" i="43"/>
  <c r="G36" i="43"/>
  <c r="F36" i="43"/>
  <c r="E36" i="43"/>
  <c r="D36" i="43"/>
  <c r="N35" i="43"/>
  <c r="O35" i="43" s="1"/>
  <c r="M34" i="43"/>
  <c r="L34" i="43"/>
  <c r="K34" i="43"/>
  <c r="J34" i="43"/>
  <c r="I34" i="43"/>
  <c r="H34" i="43"/>
  <c r="G34" i="43"/>
  <c r="F34" i="43"/>
  <c r="N34" i="43" s="1"/>
  <c r="O34" i="43" s="1"/>
  <c r="E34" i="43"/>
  <c r="D34" i="43"/>
  <c r="N33" i="43"/>
  <c r="O33" i="43" s="1"/>
  <c r="N32" i="43"/>
  <c r="O32" i="43" s="1"/>
  <c r="M31" i="43"/>
  <c r="L31" i="43"/>
  <c r="K31" i="43"/>
  <c r="J31" i="43"/>
  <c r="I31" i="43"/>
  <c r="H31" i="43"/>
  <c r="G31" i="43"/>
  <c r="F31" i="43"/>
  <c r="E31" i="43"/>
  <c r="D31" i="43"/>
  <c r="N30" i="43"/>
  <c r="O30" i="43" s="1"/>
  <c r="N29" i="43"/>
  <c r="O29" i="43" s="1"/>
  <c r="N28" i="43"/>
  <c r="O28" i="43" s="1"/>
  <c r="M27" i="43"/>
  <c r="L27" i="43"/>
  <c r="K27" i="43"/>
  <c r="J27" i="43"/>
  <c r="I27" i="43"/>
  <c r="H27" i="43"/>
  <c r="G27" i="43"/>
  <c r="F27" i="43"/>
  <c r="E27" i="43"/>
  <c r="D27" i="43"/>
  <c r="N26" i="43"/>
  <c r="O26" i="43" s="1"/>
  <c r="M25" i="43"/>
  <c r="L25" i="43"/>
  <c r="K25" i="43"/>
  <c r="K46" i="43" s="1"/>
  <c r="J25" i="43"/>
  <c r="I25" i="43"/>
  <c r="H25" i="43"/>
  <c r="H46" i="43" s="1"/>
  <c r="G25" i="43"/>
  <c r="F25" i="43"/>
  <c r="E25" i="43"/>
  <c r="D25" i="43"/>
  <c r="N24" i="43"/>
  <c r="O24" i="43" s="1"/>
  <c r="N23" i="43"/>
  <c r="O23" i="43" s="1"/>
  <c r="N22" i="43"/>
  <c r="O22" i="43" s="1"/>
  <c r="N21" i="43"/>
  <c r="O21" i="43" s="1"/>
  <c r="M20" i="43"/>
  <c r="L20" i="43"/>
  <c r="K20" i="43"/>
  <c r="J20" i="43"/>
  <c r="I20" i="43"/>
  <c r="H20" i="43"/>
  <c r="G20" i="43"/>
  <c r="F20" i="43"/>
  <c r="N20" i="43" s="1"/>
  <c r="O20" i="43" s="1"/>
  <c r="E20" i="43"/>
  <c r="D20" i="43"/>
  <c r="N19" i="43"/>
  <c r="O19" i="43" s="1"/>
  <c r="N18" i="43"/>
  <c r="O18" i="43" s="1"/>
  <c r="N17" i="43"/>
  <c r="O17" i="43" s="1"/>
  <c r="N16" i="43"/>
  <c r="O16" i="43" s="1"/>
  <c r="N15" i="43"/>
  <c r="O15" i="43" s="1"/>
  <c r="N14" i="43"/>
  <c r="O14" i="43"/>
  <c r="M13" i="43"/>
  <c r="L13" i="43"/>
  <c r="K13" i="43"/>
  <c r="J13" i="43"/>
  <c r="I13" i="43"/>
  <c r="H13" i="43"/>
  <c r="G13" i="43"/>
  <c r="F13" i="43"/>
  <c r="E13" i="43"/>
  <c r="D13" i="43"/>
  <c r="N13" i="43" s="1"/>
  <c r="O13" i="43" s="1"/>
  <c r="N12" i="43"/>
  <c r="O12" i="43" s="1"/>
  <c r="N11" i="43"/>
  <c r="O11" i="43"/>
  <c r="N10" i="43"/>
  <c r="O10" i="43"/>
  <c r="N9" i="43"/>
  <c r="O9" i="43" s="1"/>
  <c r="N8" i="43"/>
  <c r="O8" i="43"/>
  <c r="N7" i="43"/>
  <c r="O7" i="43" s="1"/>
  <c r="N6" i="43"/>
  <c r="O6" i="43"/>
  <c r="M5" i="43"/>
  <c r="L5" i="43"/>
  <c r="K5" i="43"/>
  <c r="J5" i="43"/>
  <c r="I5" i="43"/>
  <c r="H5" i="43"/>
  <c r="G5" i="43"/>
  <c r="G46" i="43" s="1"/>
  <c r="F5" i="43"/>
  <c r="F46" i="43" s="1"/>
  <c r="E5" i="43"/>
  <c r="D5" i="43"/>
  <c r="N43" i="42"/>
  <c r="O43" i="42"/>
  <c r="N42" i="42"/>
  <c r="O42" i="42"/>
  <c r="N41" i="42"/>
  <c r="O41" i="42" s="1"/>
  <c r="N40" i="42"/>
  <c r="O40" i="42" s="1"/>
  <c r="N39" i="42"/>
  <c r="O39" i="42" s="1"/>
  <c r="M38" i="42"/>
  <c r="L38" i="42"/>
  <c r="K38" i="42"/>
  <c r="J38" i="42"/>
  <c r="I38" i="42"/>
  <c r="H38" i="42"/>
  <c r="G38" i="42"/>
  <c r="F38" i="42"/>
  <c r="E38" i="42"/>
  <c r="D38" i="42"/>
  <c r="N37" i="42"/>
  <c r="O37" i="42" s="1"/>
  <c r="N36" i="42"/>
  <c r="O36" i="42"/>
  <c r="M35" i="42"/>
  <c r="L35" i="42"/>
  <c r="K35" i="42"/>
  <c r="J35" i="42"/>
  <c r="I35" i="42"/>
  <c r="H35" i="42"/>
  <c r="G35" i="42"/>
  <c r="N35" i="42" s="1"/>
  <c r="O35" i="42" s="1"/>
  <c r="F35" i="42"/>
  <c r="E35" i="42"/>
  <c r="D35" i="42"/>
  <c r="N34" i="42"/>
  <c r="O34" i="42" s="1"/>
  <c r="N33" i="42"/>
  <c r="O33" i="42"/>
  <c r="M32" i="42"/>
  <c r="L32" i="42"/>
  <c r="K32" i="42"/>
  <c r="J32" i="42"/>
  <c r="I32" i="42"/>
  <c r="H32" i="42"/>
  <c r="G32" i="42"/>
  <c r="F32" i="42"/>
  <c r="E32" i="42"/>
  <c r="D32" i="42"/>
  <c r="N32" i="42" s="1"/>
  <c r="O32" i="42" s="1"/>
  <c r="N31" i="42"/>
  <c r="O31" i="42" s="1"/>
  <c r="N30" i="42"/>
  <c r="O30" i="42"/>
  <c r="M29" i="42"/>
  <c r="L29" i="42"/>
  <c r="K29" i="42"/>
  <c r="J29" i="42"/>
  <c r="I29" i="42"/>
  <c r="H29" i="42"/>
  <c r="G29" i="42"/>
  <c r="F29" i="42"/>
  <c r="E29" i="42"/>
  <c r="D29" i="42"/>
  <c r="N28" i="42"/>
  <c r="O28" i="42" s="1"/>
  <c r="N27" i="42"/>
  <c r="O27" i="42" s="1"/>
  <c r="M26" i="42"/>
  <c r="L26" i="42"/>
  <c r="K26" i="42"/>
  <c r="J26" i="42"/>
  <c r="I26" i="42"/>
  <c r="H26" i="42"/>
  <c r="G26" i="42"/>
  <c r="F26" i="42"/>
  <c r="E26" i="42"/>
  <c r="D26" i="42"/>
  <c r="N25" i="42"/>
  <c r="O25" i="42" s="1"/>
  <c r="M24" i="42"/>
  <c r="L24" i="42"/>
  <c r="K24" i="42"/>
  <c r="J24" i="42"/>
  <c r="I24" i="42"/>
  <c r="H24" i="42"/>
  <c r="G24" i="42"/>
  <c r="F24" i="42"/>
  <c r="E24" i="42"/>
  <c r="D24" i="42"/>
  <c r="N23" i="42"/>
  <c r="O23" i="42" s="1"/>
  <c r="N22" i="42"/>
  <c r="O22" i="42"/>
  <c r="N21" i="42"/>
  <c r="O21" i="42" s="1"/>
  <c r="N20" i="42"/>
  <c r="O20" i="42"/>
  <c r="M19" i="42"/>
  <c r="L19" i="42"/>
  <c r="K19" i="42"/>
  <c r="J19" i="42"/>
  <c r="I19" i="42"/>
  <c r="H19" i="42"/>
  <c r="G19" i="42"/>
  <c r="F19" i="42"/>
  <c r="E19" i="42"/>
  <c r="E44" i="42" s="1"/>
  <c r="D19" i="42"/>
  <c r="N18" i="42"/>
  <c r="O18" i="42"/>
  <c r="N17" i="42"/>
  <c r="O17" i="42" s="1"/>
  <c r="N16" i="42"/>
  <c r="O16" i="42" s="1"/>
  <c r="N15" i="42"/>
  <c r="O15" i="42" s="1"/>
  <c r="N14" i="42"/>
  <c r="O14" i="42"/>
  <c r="N13" i="42"/>
  <c r="O13" i="42" s="1"/>
  <c r="M12" i="42"/>
  <c r="M44" i="42" s="1"/>
  <c r="L12" i="42"/>
  <c r="K12" i="42"/>
  <c r="J12" i="42"/>
  <c r="I12" i="42"/>
  <c r="H12" i="42"/>
  <c r="G12" i="42"/>
  <c r="F12" i="42"/>
  <c r="E12" i="42"/>
  <c r="D12" i="42"/>
  <c r="N11" i="42"/>
  <c r="O11" i="42" s="1"/>
  <c r="N10" i="42"/>
  <c r="O10" i="42"/>
  <c r="N9" i="42"/>
  <c r="O9" i="42" s="1"/>
  <c r="N8" i="42"/>
  <c r="O8" i="42" s="1"/>
  <c r="N7" i="42"/>
  <c r="O7" i="42" s="1"/>
  <c r="N6" i="42"/>
  <c r="O6" i="42"/>
  <c r="M5" i="42"/>
  <c r="L5" i="42"/>
  <c r="K5" i="42"/>
  <c r="K44" i="42" s="1"/>
  <c r="J5" i="42"/>
  <c r="J44" i="42" s="1"/>
  <c r="I5" i="42"/>
  <c r="I44" i="42" s="1"/>
  <c r="H5" i="42"/>
  <c r="G5" i="42"/>
  <c r="F5" i="42"/>
  <c r="E5" i="42"/>
  <c r="D5" i="42"/>
  <c r="N46" i="41"/>
  <c r="O46" i="41"/>
  <c r="N45" i="41"/>
  <c r="O45" i="41" s="1"/>
  <c r="N44" i="41"/>
  <c r="O44" i="41"/>
  <c r="N43" i="41"/>
  <c r="O43" i="41" s="1"/>
  <c r="N42" i="41"/>
  <c r="O42" i="41" s="1"/>
  <c r="N41" i="41"/>
  <c r="O41" i="41" s="1"/>
  <c r="M40" i="41"/>
  <c r="L40" i="41"/>
  <c r="K40" i="41"/>
  <c r="J40" i="41"/>
  <c r="I40" i="41"/>
  <c r="H40" i="41"/>
  <c r="G40" i="41"/>
  <c r="F40" i="41"/>
  <c r="E40" i="41"/>
  <c r="D40" i="41"/>
  <c r="N39" i="41"/>
  <c r="O39" i="41" s="1"/>
  <c r="N38" i="41"/>
  <c r="O38" i="41" s="1"/>
  <c r="M37" i="41"/>
  <c r="L37" i="41"/>
  <c r="K37" i="41"/>
  <c r="J37" i="41"/>
  <c r="I37" i="41"/>
  <c r="H37" i="41"/>
  <c r="G37" i="41"/>
  <c r="F37" i="41"/>
  <c r="E37" i="41"/>
  <c r="D37" i="41"/>
  <c r="N37" i="41" s="1"/>
  <c r="O37" i="41" s="1"/>
  <c r="N36" i="41"/>
  <c r="O36" i="41" s="1"/>
  <c r="M35" i="41"/>
  <c r="L35" i="41"/>
  <c r="K35" i="41"/>
  <c r="J35" i="41"/>
  <c r="I35" i="41"/>
  <c r="H35" i="41"/>
  <c r="G35" i="41"/>
  <c r="F35" i="41"/>
  <c r="E35" i="41"/>
  <c r="D35" i="41"/>
  <c r="N34" i="41"/>
  <c r="O34" i="41" s="1"/>
  <c r="N33" i="41"/>
  <c r="O33" i="41"/>
  <c r="M32" i="41"/>
  <c r="L32" i="41"/>
  <c r="K32" i="41"/>
  <c r="J32" i="41"/>
  <c r="I32" i="41"/>
  <c r="H32" i="41"/>
  <c r="G32" i="41"/>
  <c r="F32" i="41"/>
  <c r="E32" i="41"/>
  <c r="D32" i="41"/>
  <c r="N31" i="41"/>
  <c r="O31" i="41" s="1"/>
  <c r="N30" i="41"/>
  <c r="O30" i="41" s="1"/>
  <c r="N29" i="41"/>
  <c r="O29" i="41" s="1"/>
  <c r="N28" i="41"/>
  <c r="O28" i="41" s="1"/>
  <c r="M27" i="41"/>
  <c r="L27" i="41"/>
  <c r="K27" i="41"/>
  <c r="J27" i="41"/>
  <c r="I27" i="41"/>
  <c r="H27" i="41"/>
  <c r="G27" i="41"/>
  <c r="F27" i="41"/>
  <c r="E27" i="41"/>
  <c r="D27" i="41"/>
  <c r="N26" i="41"/>
  <c r="O26" i="41" s="1"/>
  <c r="M25" i="41"/>
  <c r="M47" i="41" s="1"/>
  <c r="L25" i="41"/>
  <c r="K25" i="41"/>
  <c r="J25" i="41"/>
  <c r="I25" i="41"/>
  <c r="H25" i="41"/>
  <c r="G25" i="41"/>
  <c r="F25" i="41"/>
  <c r="E25" i="41"/>
  <c r="D25" i="41"/>
  <c r="N24" i="41"/>
  <c r="O24" i="41" s="1"/>
  <c r="N23" i="41"/>
  <c r="O23" i="41" s="1"/>
  <c r="N22" i="41"/>
  <c r="O22" i="41" s="1"/>
  <c r="N21" i="41"/>
  <c r="O21" i="41" s="1"/>
  <c r="M20" i="41"/>
  <c r="L20" i="41"/>
  <c r="K20" i="41"/>
  <c r="J20" i="41"/>
  <c r="I20" i="41"/>
  <c r="H20" i="41"/>
  <c r="G20" i="41"/>
  <c r="F20" i="41"/>
  <c r="E20" i="41"/>
  <c r="D20" i="41"/>
  <c r="N19" i="41"/>
  <c r="O19" i="41" s="1"/>
  <c r="N18" i="41"/>
  <c r="O18" i="41" s="1"/>
  <c r="N17" i="41"/>
  <c r="O17" i="41"/>
  <c r="N16" i="41"/>
  <c r="O16" i="41" s="1"/>
  <c r="N15" i="41"/>
  <c r="O15" i="41"/>
  <c r="N14" i="41"/>
  <c r="O14" i="41" s="1"/>
  <c r="M13" i="41"/>
  <c r="L13" i="41"/>
  <c r="K13" i="41"/>
  <c r="J13" i="41"/>
  <c r="I13" i="41"/>
  <c r="H13" i="41"/>
  <c r="G13" i="41"/>
  <c r="F13" i="41"/>
  <c r="E13" i="41"/>
  <c r="D13" i="41"/>
  <c r="N12" i="41"/>
  <c r="O12" i="41" s="1"/>
  <c r="N11" i="41"/>
  <c r="O11" i="41" s="1"/>
  <c r="N10" i="41"/>
  <c r="O10" i="41" s="1"/>
  <c r="N9" i="41"/>
  <c r="O9" i="41"/>
  <c r="N8" i="41"/>
  <c r="O8" i="41" s="1"/>
  <c r="N7" i="41"/>
  <c r="O7" i="41"/>
  <c r="N6" i="41"/>
  <c r="O6" i="41" s="1"/>
  <c r="M5" i="41"/>
  <c r="L5" i="41"/>
  <c r="K5" i="41"/>
  <c r="K47" i="41" s="1"/>
  <c r="J5" i="41"/>
  <c r="I5" i="41"/>
  <c r="I47" i="41" s="1"/>
  <c r="H5" i="41"/>
  <c r="H47" i="41" s="1"/>
  <c r="G5" i="41"/>
  <c r="F5" i="41"/>
  <c r="E5" i="41"/>
  <c r="E47" i="41" s="1"/>
  <c r="D5" i="41"/>
  <c r="N41" i="40"/>
  <c r="O41" i="40" s="1"/>
  <c r="N40" i="40"/>
  <c r="O40" i="40" s="1"/>
  <c r="N39" i="40"/>
  <c r="O39" i="40" s="1"/>
  <c r="N38" i="40"/>
  <c r="O38" i="40"/>
  <c r="M37" i="40"/>
  <c r="L37" i="40"/>
  <c r="K37" i="40"/>
  <c r="J37" i="40"/>
  <c r="I37" i="40"/>
  <c r="H37" i="40"/>
  <c r="G37" i="40"/>
  <c r="F37" i="40"/>
  <c r="E37" i="40"/>
  <c r="D37" i="40"/>
  <c r="N36" i="40"/>
  <c r="O36" i="40"/>
  <c r="M35" i="40"/>
  <c r="L35" i="40"/>
  <c r="K35" i="40"/>
  <c r="J35" i="40"/>
  <c r="I35" i="40"/>
  <c r="H35" i="40"/>
  <c r="G35" i="40"/>
  <c r="F35" i="40"/>
  <c r="E35" i="40"/>
  <c r="D35" i="40"/>
  <c r="N34" i="40"/>
  <c r="O34" i="40"/>
  <c r="N33" i="40"/>
  <c r="O33" i="40" s="1"/>
  <c r="M32" i="40"/>
  <c r="L32" i="40"/>
  <c r="K32" i="40"/>
  <c r="J32" i="40"/>
  <c r="I32" i="40"/>
  <c r="H32" i="40"/>
  <c r="G32" i="40"/>
  <c r="F32" i="40"/>
  <c r="E32" i="40"/>
  <c r="D32" i="40"/>
  <c r="N31" i="40"/>
  <c r="O31" i="40" s="1"/>
  <c r="N30" i="40"/>
  <c r="O30" i="40" s="1"/>
  <c r="M29" i="40"/>
  <c r="L29" i="40"/>
  <c r="K29" i="40"/>
  <c r="J29" i="40"/>
  <c r="I29" i="40"/>
  <c r="H29" i="40"/>
  <c r="G29" i="40"/>
  <c r="F29" i="40"/>
  <c r="E29" i="40"/>
  <c r="D29" i="40"/>
  <c r="N28" i="40"/>
  <c r="O28" i="40"/>
  <c r="N27" i="40"/>
  <c r="O27" i="40" s="1"/>
  <c r="M26" i="40"/>
  <c r="L26" i="40"/>
  <c r="K26" i="40"/>
  <c r="J26" i="40"/>
  <c r="I26" i="40"/>
  <c r="H26" i="40"/>
  <c r="G26" i="40"/>
  <c r="F26" i="40"/>
  <c r="E26" i="40"/>
  <c r="D26" i="40"/>
  <c r="N25" i="40"/>
  <c r="O25" i="40" s="1"/>
  <c r="M24" i="40"/>
  <c r="L24" i="40"/>
  <c r="K24" i="40"/>
  <c r="J24" i="40"/>
  <c r="I24" i="40"/>
  <c r="H24" i="40"/>
  <c r="G24" i="40"/>
  <c r="F24" i="40"/>
  <c r="E24" i="40"/>
  <c r="D24" i="40"/>
  <c r="N23" i="40"/>
  <c r="O23" i="40" s="1"/>
  <c r="N22" i="40"/>
  <c r="O22" i="40" s="1"/>
  <c r="N21" i="40"/>
  <c r="O21" i="40" s="1"/>
  <c r="N20" i="40"/>
  <c r="O20" i="40" s="1"/>
  <c r="M19" i="40"/>
  <c r="L19" i="40"/>
  <c r="K19" i="40"/>
  <c r="J19" i="40"/>
  <c r="I19" i="40"/>
  <c r="H19" i="40"/>
  <c r="G19" i="40"/>
  <c r="F19" i="40"/>
  <c r="E19" i="40"/>
  <c r="D19" i="40"/>
  <c r="N18" i="40"/>
  <c r="O18" i="40"/>
  <c r="N17" i="40"/>
  <c r="O17" i="40"/>
  <c r="N16" i="40"/>
  <c r="O16" i="40" s="1"/>
  <c r="N15" i="40"/>
  <c r="O15" i="40" s="1"/>
  <c r="N14" i="40"/>
  <c r="O14" i="40"/>
  <c r="N13" i="40"/>
  <c r="O13" i="40" s="1"/>
  <c r="M12" i="40"/>
  <c r="L12" i="40"/>
  <c r="K12" i="40"/>
  <c r="J12" i="40"/>
  <c r="I12" i="40"/>
  <c r="H12" i="40"/>
  <c r="G12" i="40"/>
  <c r="F12" i="40"/>
  <c r="E12" i="40"/>
  <c r="D12" i="40"/>
  <c r="N12" i="40" s="1"/>
  <c r="O12" i="40" s="1"/>
  <c r="N11" i="40"/>
  <c r="O11" i="40" s="1"/>
  <c r="N10" i="40"/>
  <c r="O10" i="40"/>
  <c r="N9" i="40"/>
  <c r="O9" i="40"/>
  <c r="N8" i="40"/>
  <c r="O8" i="40" s="1"/>
  <c r="N7" i="40"/>
  <c r="O7" i="40" s="1"/>
  <c r="N6" i="40"/>
  <c r="O6" i="40" s="1"/>
  <c r="M5" i="40"/>
  <c r="L5" i="40"/>
  <c r="K5" i="40"/>
  <c r="K42" i="40" s="1"/>
  <c r="J5" i="40"/>
  <c r="I5" i="40"/>
  <c r="H5" i="40"/>
  <c r="G5" i="40"/>
  <c r="F5" i="40"/>
  <c r="E5" i="40"/>
  <c r="D5" i="40"/>
  <c r="N43" i="39"/>
  <c r="O43" i="39"/>
  <c r="N42" i="39"/>
  <c r="O42" i="39"/>
  <c r="N41" i="39"/>
  <c r="O41" i="39" s="1"/>
  <c r="N40" i="39"/>
  <c r="O40" i="39"/>
  <c r="M39" i="39"/>
  <c r="L39" i="39"/>
  <c r="K39" i="39"/>
  <c r="J39" i="39"/>
  <c r="I39" i="39"/>
  <c r="H39" i="39"/>
  <c r="G39" i="39"/>
  <c r="F39" i="39"/>
  <c r="E39" i="39"/>
  <c r="D39" i="39"/>
  <c r="N38" i="39"/>
  <c r="O38" i="39"/>
  <c r="M37" i="39"/>
  <c r="L37" i="39"/>
  <c r="K37" i="39"/>
  <c r="J37" i="39"/>
  <c r="I37" i="39"/>
  <c r="H37" i="39"/>
  <c r="G37" i="39"/>
  <c r="F37" i="39"/>
  <c r="E37" i="39"/>
  <c r="D37" i="39"/>
  <c r="N36" i="39"/>
  <c r="O36" i="39"/>
  <c r="M35" i="39"/>
  <c r="L35" i="39"/>
  <c r="K35" i="39"/>
  <c r="J35" i="39"/>
  <c r="I35" i="39"/>
  <c r="H35" i="39"/>
  <c r="G35" i="39"/>
  <c r="F35" i="39"/>
  <c r="E35" i="39"/>
  <c r="D35" i="39"/>
  <c r="N35" i="39" s="1"/>
  <c r="O35" i="39" s="1"/>
  <c r="N34" i="39"/>
  <c r="O34" i="39"/>
  <c r="N33" i="39"/>
  <c r="O33" i="39" s="1"/>
  <c r="M32" i="39"/>
  <c r="L32" i="39"/>
  <c r="K32" i="39"/>
  <c r="J32" i="39"/>
  <c r="I32" i="39"/>
  <c r="H32" i="39"/>
  <c r="G32" i="39"/>
  <c r="F32" i="39"/>
  <c r="E32" i="39"/>
  <c r="D32" i="39"/>
  <c r="N32" i="39" s="1"/>
  <c r="O32" i="39" s="1"/>
  <c r="N31" i="39"/>
  <c r="O31" i="39" s="1"/>
  <c r="N30" i="39"/>
  <c r="O30" i="39"/>
  <c r="N29" i="39"/>
  <c r="O29" i="39"/>
  <c r="N28" i="39"/>
  <c r="O28" i="39" s="1"/>
  <c r="M27" i="39"/>
  <c r="L27" i="39"/>
  <c r="K27" i="39"/>
  <c r="J27" i="39"/>
  <c r="N27" i="39" s="1"/>
  <c r="O27" i="39" s="1"/>
  <c r="I27" i="39"/>
  <c r="H27" i="39"/>
  <c r="G27" i="39"/>
  <c r="F27" i="39"/>
  <c r="E27" i="39"/>
  <c r="D27" i="39"/>
  <c r="N26" i="39"/>
  <c r="O26" i="39" s="1"/>
  <c r="M25" i="39"/>
  <c r="M44" i="39" s="1"/>
  <c r="L25" i="39"/>
  <c r="K25" i="39"/>
  <c r="J25" i="39"/>
  <c r="I25" i="39"/>
  <c r="H25" i="39"/>
  <c r="G25" i="39"/>
  <c r="G44" i="39" s="1"/>
  <c r="F25" i="39"/>
  <c r="E25" i="39"/>
  <c r="D25" i="39"/>
  <c r="N24" i="39"/>
  <c r="O24" i="39" s="1"/>
  <c r="N23" i="39"/>
  <c r="O23" i="39"/>
  <c r="N22" i="39"/>
  <c r="O22" i="39" s="1"/>
  <c r="N21" i="39"/>
  <c r="O21" i="39" s="1"/>
  <c r="M20" i="39"/>
  <c r="L20" i="39"/>
  <c r="K20" i="39"/>
  <c r="J20" i="39"/>
  <c r="I20" i="39"/>
  <c r="I44" i="39" s="1"/>
  <c r="H20" i="39"/>
  <c r="G20" i="39"/>
  <c r="F20" i="39"/>
  <c r="E20" i="39"/>
  <c r="D20" i="39"/>
  <c r="N19" i="39"/>
  <c r="O19" i="39" s="1"/>
  <c r="N18" i="39"/>
  <c r="O18" i="39"/>
  <c r="N17" i="39"/>
  <c r="O17" i="39" s="1"/>
  <c r="N16" i="39"/>
  <c r="O16" i="39" s="1"/>
  <c r="N15" i="39"/>
  <c r="O15" i="39"/>
  <c r="N14" i="39"/>
  <c r="O14" i="39" s="1"/>
  <c r="M13" i="39"/>
  <c r="L13" i="39"/>
  <c r="K13" i="39"/>
  <c r="J13" i="39"/>
  <c r="I13" i="39"/>
  <c r="H13" i="39"/>
  <c r="G13" i="39"/>
  <c r="F13" i="39"/>
  <c r="E13" i="39"/>
  <c r="D13" i="39"/>
  <c r="N12" i="39"/>
  <c r="O12" i="39" s="1"/>
  <c r="N11" i="39"/>
  <c r="O11" i="39"/>
  <c r="N10" i="39"/>
  <c r="O10" i="39" s="1"/>
  <c r="N9" i="39"/>
  <c r="O9" i="39" s="1"/>
  <c r="N8" i="39"/>
  <c r="O8" i="39"/>
  <c r="N7" i="39"/>
  <c r="O7" i="39" s="1"/>
  <c r="N6" i="39"/>
  <c r="O6" i="39" s="1"/>
  <c r="M5" i="39"/>
  <c r="L5" i="39"/>
  <c r="K5" i="39"/>
  <c r="J5" i="39"/>
  <c r="I5" i="39"/>
  <c r="H5" i="39"/>
  <c r="H44" i="39" s="1"/>
  <c r="G5" i="39"/>
  <c r="F5" i="39"/>
  <c r="E5" i="39"/>
  <c r="D5" i="39"/>
  <c r="N42" i="38"/>
  <c r="O42" i="38" s="1"/>
  <c r="N41" i="38"/>
  <c r="O41" i="38" s="1"/>
  <c r="N40" i="38"/>
  <c r="O40" i="38"/>
  <c r="N39" i="38"/>
  <c r="O39" i="38"/>
  <c r="M38" i="38"/>
  <c r="L38" i="38"/>
  <c r="K38" i="38"/>
  <c r="J38" i="38"/>
  <c r="I38" i="38"/>
  <c r="H38" i="38"/>
  <c r="G38" i="38"/>
  <c r="F38" i="38"/>
  <c r="E38" i="38"/>
  <c r="N38" i="38" s="1"/>
  <c r="O38" i="38" s="1"/>
  <c r="D38" i="38"/>
  <c r="N37" i="38"/>
  <c r="O37" i="38"/>
  <c r="M36" i="38"/>
  <c r="L36" i="38"/>
  <c r="K36" i="38"/>
  <c r="J36" i="38"/>
  <c r="I36" i="38"/>
  <c r="H36" i="38"/>
  <c r="G36" i="38"/>
  <c r="F36" i="38"/>
  <c r="E36" i="38"/>
  <c r="N36" i="38" s="1"/>
  <c r="O36" i="38" s="1"/>
  <c r="D36" i="38"/>
  <c r="N35" i="38"/>
  <c r="O35" i="38"/>
  <c r="M34" i="38"/>
  <c r="L34" i="38"/>
  <c r="K34" i="38"/>
  <c r="J34" i="38"/>
  <c r="I34" i="38"/>
  <c r="H34" i="38"/>
  <c r="G34" i="38"/>
  <c r="F34" i="38"/>
  <c r="N34" i="38" s="1"/>
  <c r="O34" i="38" s="1"/>
  <c r="E34" i="38"/>
  <c r="D34" i="38"/>
  <c r="N33" i="38"/>
  <c r="O33" i="38"/>
  <c r="N32" i="38"/>
  <c r="O32" i="38" s="1"/>
  <c r="M31" i="38"/>
  <c r="L31" i="38"/>
  <c r="K31" i="38"/>
  <c r="J31" i="38"/>
  <c r="I31" i="38"/>
  <c r="H31" i="38"/>
  <c r="G31" i="38"/>
  <c r="F31" i="38"/>
  <c r="E31" i="38"/>
  <c r="D31" i="38"/>
  <c r="N30" i="38"/>
  <c r="O30" i="38" s="1"/>
  <c r="N29" i="38"/>
  <c r="O29" i="38" s="1"/>
  <c r="N28" i="38"/>
  <c r="O28" i="38"/>
  <c r="N27" i="38"/>
  <c r="O27" i="38" s="1"/>
  <c r="M26" i="38"/>
  <c r="L26" i="38"/>
  <c r="K26" i="38"/>
  <c r="J26" i="38"/>
  <c r="I26" i="38"/>
  <c r="I43" i="38" s="1"/>
  <c r="H26" i="38"/>
  <c r="H43" i="38" s="1"/>
  <c r="G26" i="38"/>
  <c r="G43" i="38" s="1"/>
  <c r="F26" i="38"/>
  <c r="E26" i="38"/>
  <c r="D26" i="38"/>
  <c r="N25" i="38"/>
  <c r="O25" i="38" s="1"/>
  <c r="M24" i="38"/>
  <c r="L24" i="38"/>
  <c r="K24" i="38"/>
  <c r="J24" i="38"/>
  <c r="I24" i="38"/>
  <c r="H24" i="38"/>
  <c r="G24" i="38"/>
  <c r="F24" i="38"/>
  <c r="F43" i="38" s="1"/>
  <c r="E24" i="38"/>
  <c r="D24" i="38"/>
  <c r="N23" i="38"/>
  <c r="O23" i="38" s="1"/>
  <c r="N22" i="38"/>
  <c r="O22" i="38"/>
  <c r="N21" i="38"/>
  <c r="O21" i="38"/>
  <c r="N20" i="38"/>
  <c r="O20" i="38" s="1"/>
  <c r="M19" i="38"/>
  <c r="L19" i="38"/>
  <c r="K19" i="38"/>
  <c r="J19" i="38"/>
  <c r="I19" i="38"/>
  <c r="H19" i="38"/>
  <c r="G19" i="38"/>
  <c r="F19" i="38"/>
  <c r="E19" i="38"/>
  <c r="E43" i="38" s="1"/>
  <c r="D19" i="38"/>
  <c r="N18" i="38"/>
  <c r="O18" i="38" s="1"/>
  <c r="N17" i="38"/>
  <c r="O17" i="38" s="1"/>
  <c r="N16" i="38"/>
  <c r="O16" i="38" s="1"/>
  <c r="N15" i="38"/>
  <c r="O15" i="38" s="1"/>
  <c r="N14" i="38"/>
  <c r="O14" i="38"/>
  <c r="M13" i="38"/>
  <c r="L13" i="38"/>
  <c r="K13" i="38"/>
  <c r="J13" i="38"/>
  <c r="I13" i="38"/>
  <c r="H13" i="38"/>
  <c r="G13" i="38"/>
  <c r="F13" i="38"/>
  <c r="E13" i="38"/>
  <c r="D13" i="38"/>
  <c r="N12" i="38"/>
  <c r="O12" i="38"/>
  <c r="N11" i="38"/>
  <c r="O11" i="38"/>
  <c r="N10" i="38"/>
  <c r="O10" i="38" s="1"/>
  <c r="N9" i="38"/>
  <c r="O9" i="38"/>
  <c r="N8" i="38"/>
  <c r="O8" i="38" s="1"/>
  <c r="N7" i="38"/>
  <c r="O7" i="38" s="1"/>
  <c r="N6" i="38"/>
  <c r="O6" i="38"/>
  <c r="M5" i="38"/>
  <c r="M43" i="38" s="1"/>
  <c r="L5" i="38"/>
  <c r="K5" i="38"/>
  <c r="K43" i="38" s="1"/>
  <c r="J5" i="38"/>
  <c r="I5" i="38"/>
  <c r="H5" i="38"/>
  <c r="G5" i="38"/>
  <c r="F5" i="38"/>
  <c r="E5" i="38"/>
  <c r="D5" i="38"/>
  <c r="N39" i="37"/>
  <c r="O39" i="37" s="1"/>
  <c r="N38" i="37"/>
  <c r="O38" i="37" s="1"/>
  <c r="N37" i="37"/>
  <c r="O37" i="37" s="1"/>
  <c r="M36" i="37"/>
  <c r="L36" i="37"/>
  <c r="K36" i="37"/>
  <c r="J36" i="37"/>
  <c r="I36" i="37"/>
  <c r="H36" i="37"/>
  <c r="G36" i="37"/>
  <c r="F36" i="37"/>
  <c r="E36" i="37"/>
  <c r="N36" i="37" s="1"/>
  <c r="O36" i="37" s="1"/>
  <c r="D36" i="37"/>
  <c r="N35" i="37"/>
  <c r="O35" i="37" s="1"/>
  <c r="M34" i="37"/>
  <c r="L34" i="37"/>
  <c r="K34" i="37"/>
  <c r="J34" i="37"/>
  <c r="I34" i="37"/>
  <c r="H34" i="37"/>
  <c r="G34" i="37"/>
  <c r="F34" i="37"/>
  <c r="E34" i="37"/>
  <c r="N34" i="37" s="1"/>
  <c r="O34" i="37" s="1"/>
  <c r="D34" i="37"/>
  <c r="N33" i="37"/>
  <c r="O33" i="37" s="1"/>
  <c r="N32" i="37"/>
  <c r="O32" i="37" s="1"/>
  <c r="M31" i="37"/>
  <c r="L31" i="37"/>
  <c r="K31" i="37"/>
  <c r="J31" i="37"/>
  <c r="I31" i="37"/>
  <c r="H31" i="37"/>
  <c r="G31" i="37"/>
  <c r="F31" i="37"/>
  <c r="E31" i="37"/>
  <c r="D31" i="37"/>
  <c r="N30" i="37"/>
  <c r="O30" i="37" s="1"/>
  <c r="N29" i="37"/>
  <c r="O29" i="37" s="1"/>
  <c r="M28" i="37"/>
  <c r="L28" i="37"/>
  <c r="K28" i="37"/>
  <c r="J28" i="37"/>
  <c r="I28" i="37"/>
  <c r="H28" i="37"/>
  <c r="G28" i="37"/>
  <c r="F28" i="37"/>
  <c r="E28" i="37"/>
  <c r="D28" i="37"/>
  <c r="N27" i="37"/>
  <c r="O27" i="37" s="1"/>
  <c r="N26" i="37"/>
  <c r="O26" i="37"/>
  <c r="M25" i="37"/>
  <c r="L25" i="37"/>
  <c r="K25" i="37"/>
  <c r="J25" i="37"/>
  <c r="I25" i="37"/>
  <c r="H25" i="37"/>
  <c r="G25" i="37"/>
  <c r="F25" i="37"/>
  <c r="E25" i="37"/>
  <c r="D25" i="37"/>
  <c r="N24" i="37"/>
  <c r="O24" i="37" s="1"/>
  <c r="M23" i="37"/>
  <c r="M40" i="37" s="1"/>
  <c r="L23" i="37"/>
  <c r="K23" i="37"/>
  <c r="J23" i="37"/>
  <c r="I23" i="37"/>
  <c r="H23" i="37"/>
  <c r="G23" i="37"/>
  <c r="F23" i="37"/>
  <c r="E23" i="37"/>
  <c r="D23" i="37"/>
  <c r="N22" i="37"/>
  <c r="O22" i="37" s="1"/>
  <c r="N21" i="37"/>
  <c r="O21" i="37" s="1"/>
  <c r="N20" i="37"/>
  <c r="O20" i="37" s="1"/>
  <c r="M19" i="37"/>
  <c r="L19" i="37"/>
  <c r="K19" i="37"/>
  <c r="J19" i="37"/>
  <c r="J40" i="37" s="1"/>
  <c r="I19" i="37"/>
  <c r="H19" i="37"/>
  <c r="H40" i="37" s="1"/>
  <c r="G19" i="37"/>
  <c r="F19" i="37"/>
  <c r="E19" i="37"/>
  <c r="D19" i="37"/>
  <c r="N18" i="37"/>
  <c r="O18" i="37" s="1"/>
  <c r="N17" i="37"/>
  <c r="O17" i="37" s="1"/>
  <c r="N16" i="37"/>
  <c r="O16" i="37" s="1"/>
  <c r="N15" i="37"/>
  <c r="O15" i="37" s="1"/>
  <c r="N14" i="37"/>
  <c r="O14" i="37"/>
  <c r="N13" i="37"/>
  <c r="O13" i="37" s="1"/>
  <c r="M12" i="37"/>
  <c r="L12" i="37"/>
  <c r="K12" i="37"/>
  <c r="J12" i="37"/>
  <c r="I12" i="37"/>
  <c r="H12" i="37"/>
  <c r="G12" i="37"/>
  <c r="F12" i="37"/>
  <c r="E12" i="37"/>
  <c r="D12" i="37"/>
  <c r="N12" i="37" s="1"/>
  <c r="O12" i="37" s="1"/>
  <c r="N11" i="37"/>
  <c r="O11" i="37" s="1"/>
  <c r="N10" i="37"/>
  <c r="O10" i="37"/>
  <c r="N9" i="37"/>
  <c r="O9" i="37"/>
  <c r="N8" i="37"/>
  <c r="O8" i="37"/>
  <c r="N7" i="37"/>
  <c r="O7" i="37" s="1"/>
  <c r="N6" i="37"/>
  <c r="O6" i="37"/>
  <c r="M5" i="37"/>
  <c r="L5" i="37"/>
  <c r="K5" i="37"/>
  <c r="J5" i="37"/>
  <c r="I5" i="37"/>
  <c r="H5" i="37"/>
  <c r="G5" i="37"/>
  <c r="F5" i="37"/>
  <c r="N5" i="37" s="1"/>
  <c r="O5" i="37" s="1"/>
  <c r="E5" i="37"/>
  <c r="D5" i="37"/>
  <c r="N44" i="36"/>
  <c r="O44" i="36"/>
  <c r="N43" i="36"/>
  <c r="O43" i="36"/>
  <c r="N42" i="36"/>
  <c r="O42" i="36" s="1"/>
  <c r="N41" i="36"/>
  <c r="O41" i="36"/>
  <c r="M40" i="36"/>
  <c r="L40" i="36"/>
  <c r="K40" i="36"/>
  <c r="J40" i="36"/>
  <c r="I40" i="36"/>
  <c r="H40" i="36"/>
  <c r="G40" i="36"/>
  <c r="F40" i="36"/>
  <c r="E40" i="36"/>
  <c r="D40" i="36"/>
  <c r="N39" i="36"/>
  <c r="O39" i="36" s="1"/>
  <c r="M38" i="36"/>
  <c r="L38" i="36"/>
  <c r="K38" i="36"/>
  <c r="J38" i="36"/>
  <c r="I38" i="36"/>
  <c r="H38" i="36"/>
  <c r="G38" i="36"/>
  <c r="F38" i="36"/>
  <c r="E38" i="36"/>
  <c r="D38" i="36"/>
  <c r="N37" i="36"/>
  <c r="O37" i="36"/>
  <c r="N36" i="36"/>
  <c r="O36" i="36" s="1"/>
  <c r="M35" i="36"/>
  <c r="L35" i="36"/>
  <c r="K35" i="36"/>
  <c r="J35" i="36"/>
  <c r="I35" i="36"/>
  <c r="H35" i="36"/>
  <c r="G35" i="36"/>
  <c r="F35" i="36"/>
  <c r="E35" i="36"/>
  <c r="D35" i="36"/>
  <c r="N35" i="36" s="1"/>
  <c r="O35" i="36" s="1"/>
  <c r="N34" i="36"/>
  <c r="O34" i="36"/>
  <c r="N33" i="36"/>
  <c r="O33" i="36" s="1"/>
  <c r="M32" i="36"/>
  <c r="L32" i="36"/>
  <c r="K32" i="36"/>
  <c r="J32" i="36"/>
  <c r="I32" i="36"/>
  <c r="H32" i="36"/>
  <c r="G32" i="36"/>
  <c r="F32" i="36"/>
  <c r="E32" i="36"/>
  <c r="D32" i="36"/>
  <c r="N31" i="36"/>
  <c r="O31" i="36" s="1"/>
  <c r="N30" i="36"/>
  <c r="O30" i="36" s="1"/>
  <c r="N29" i="36"/>
  <c r="O29" i="36" s="1"/>
  <c r="M28" i="36"/>
  <c r="L28" i="36"/>
  <c r="K28" i="36"/>
  <c r="J28" i="36"/>
  <c r="I28" i="36"/>
  <c r="H28" i="36"/>
  <c r="G28" i="36"/>
  <c r="F28" i="36"/>
  <c r="E28" i="36"/>
  <c r="D28" i="36"/>
  <c r="N27" i="36"/>
  <c r="O27" i="36"/>
  <c r="M26" i="36"/>
  <c r="L26" i="36"/>
  <c r="K26" i="36"/>
  <c r="J26" i="36"/>
  <c r="I26" i="36"/>
  <c r="H26" i="36"/>
  <c r="G26" i="36"/>
  <c r="F26" i="36"/>
  <c r="E26" i="36"/>
  <c r="D26" i="36"/>
  <c r="N25" i="36"/>
  <c r="O25" i="36"/>
  <c r="N24" i="36"/>
  <c r="O24" i="36" s="1"/>
  <c r="N23" i="36"/>
  <c r="O23" i="36" s="1"/>
  <c r="N22" i="36"/>
  <c r="O22" i="36" s="1"/>
  <c r="M21" i="36"/>
  <c r="L21" i="36"/>
  <c r="K21" i="36"/>
  <c r="J21" i="36"/>
  <c r="I21" i="36"/>
  <c r="H21" i="36"/>
  <c r="G21" i="36"/>
  <c r="F21" i="36"/>
  <c r="E21" i="36"/>
  <c r="D21" i="36"/>
  <c r="N20" i="36"/>
  <c r="O20" i="36" s="1"/>
  <c r="N19" i="36"/>
  <c r="O19" i="36" s="1"/>
  <c r="N18" i="36"/>
  <c r="O18" i="36"/>
  <c r="N17" i="36"/>
  <c r="O17" i="36" s="1"/>
  <c r="N16" i="36"/>
  <c r="O16" i="36"/>
  <c r="N15" i="36"/>
  <c r="O15" i="36"/>
  <c r="N14" i="36"/>
  <c r="O14" i="36" s="1"/>
  <c r="N13" i="36"/>
  <c r="O13" i="36" s="1"/>
  <c r="M12" i="36"/>
  <c r="L12" i="36"/>
  <c r="K12" i="36"/>
  <c r="J12" i="36"/>
  <c r="I12" i="36"/>
  <c r="I45" i="36" s="1"/>
  <c r="H12" i="36"/>
  <c r="H45" i="36" s="1"/>
  <c r="G12" i="36"/>
  <c r="F12" i="36"/>
  <c r="E12" i="36"/>
  <c r="D12" i="36"/>
  <c r="N11" i="36"/>
  <c r="O11" i="36"/>
  <c r="N10" i="36"/>
  <c r="O10" i="36" s="1"/>
  <c r="N9" i="36"/>
  <c r="O9" i="36"/>
  <c r="N8" i="36"/>
  <c r="O8" i="36" s="1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E45" i="36" s="1"/>
  <c r="D5" i="36"/>
  <c r="D45" i="36" s="1"/>
  <c r="N40" i="35"/>
  <c r="O40" i="35" s="1"/>
  <c r="N39" i="35"/>
  <c r="O39" i="35" s="1"/>
  <c r="N38" i="35"/>
  <c r="O38" i="35" s="1"/>
  <c r="M37" i="35"/>
  <c r="L37" i="35"/>
  <c r="K37" i="35"/>
  <c r="J37" i="35"/>
  <c r="I37" i="35"/>
  <c r="H37" i="35"/>
  <c r="G37" i="35"/>
  <c r="F37" i="35"/>
  <c r="E37" i="35"/>
  <c r="D37" i="35"/>
  <c r="N36" i="35"/>
  <c r="O36" i="35"/>
  <c r="M35" i="35"/>
  <c r="L35" i="35"/>
  <c r="K35" i="35"/>
  <c r="J35" i="35"/>
  <c r="I35" i="35"/>
  <c r="H35" i="35"/>
  <c r="G35" i="35"/>
  <c r="F35" i="35"/>
  <c r="E35" i="35"/>
  <c r="D35" i="35"/>
  <c r="N34" i="35"/>
  <c r="O34" i="35" s="1"/>
  <c r="M33" i="35"/>
  <c r="L33" i="35"/>
  <c r="L41" i="35" s="1"/>
  <c r="K33" i="35"/>
  <c r="J33" i="35"/>
  <c r="I33" i="35"/>
  <c r="H33" i="35"/>
  <c r="G33" i="35"/>
  <c r="F33" i="35"/>
  <c r="E33" i="35"/>
  <c r="D33" i="35"/>
  <c r="N32" i="35"/>
  <c r="O32" i="35" s="1"/>
  <c r="N31" i="35"/>
  <c r="O31" i="35" s="1"/>
  <c r="M30" i="35"/>
  <c r="L30" i="35"/>
  <c r="K30" i="35"/>
  <c r="J30" i="35"/>
  <c r="I30" i="35"/>
  <c r="H30" i="35"/>
  <c r="G30" i="35"/>
  <c r="F30" i="35"/>
  <c r="E30" i="35"/>
  <c r="D30" i="35"/>
  <c r="N29" i="35"/>
  <c r="O29" i="35" s="1"/>
  <c r="N28" i="35"/>
  <c r="O28" i="35" s="1"/>
  <c r="N27" i="35"/>
  <c r="O27" i="35" s="1"/>
  <c r="M26" i="35"/>
  <c r="L26" i="35"/>
  <c r="K26" i="35"/>
  <c r="J26" i="35"/>
  <c r="I26" i="35"/>
  <c r="H26" i="35"/>
  <c r="G26" i="35"/>
  <c r="F26" i="35"/>
  <c r="E26" i="35"/>
  <c r="D26" i="35"/>
  <c r="N26" i="35" s="1"/>
  <c r="O26" i="35" s="1"/>
  <c r="N25" i="35"/>
  <c r="O25" i="35"/>
  <c r="M24" i="35"/>
  <c r="L24" i="35"/>
  <c r="K24" i="35"/>
  <c r="J24" i="35"/>
  <c r="I24" i="35"/>
  <c r="H24" i="35"/>
  <c r="G24" i="35"/>
  <c r="F24" i="35"/>
  <c r="E24" i="35"/>
  <c r="D24" i="35"/>
  <c r="N23" i="35"/>
  <c r="O23" i="35" s="1"/>
  <c r="N22" i="35"/>
  <c r="O22" i="35"/>
  <c r="N21" i="35"/>
  <c r="O21" i="35" s="1"/>
  <c r="M20" i="35"/>
  <c r="L20" i="35"/>
  <c r="K20" i="35"/>
  <c r="K41" i="35" s="1"/>
  <c r="J20" i="35"/>
  <c r="I20" i="35"/>
  <c r="H20" i="35"/>
  <c r="G20" i="35"/>
  <c r="F20" i="35"/>
  <c r="N20" i="35" s="1"/>
  <c r="O20" i="35" s="1"/>
  <c r="E20" i="35"/>
  <c r="D20" i="35"/>
  <c r="N19" i="35"/>
  <c r="O19" i="35" s="1"/>
  <c r="N18" i="35"/>
  <c r="O18" i="35" s="1"/>
  <c r="N17" i="35"/>
  <c r="O17" i="35" s="1"/>
  <c r="N16" i="35"/>
  <c r="O16" i="35" s="1"/>
  <c r="N15" i="35"/>
  <c r="O15" i="35" s="1"/>
  <c r="N14" i="35"/>
  <c r="O14" i="35"/>
  <c r="M13" i="35"/>
  <c r="L13" i="35"/>
  <c r="K13" i="35"/>
  <c r="J13" i="35"/>
  <c r="I13" i="35"/>
  <c r="H13" i="35"/>
  <c r="G13" i="35"/>
  <c r="F13" i="35"/>
  <c r="E13" i="35"/>
  <c r="D13" i="35"/>
  <c r="N12" i="35"/>
  <c r="O12" i="35" s="1"/>
  <c r="N11" i="35"/>
  <c r="O11" i="35"/>
  <c r="N10" i="35"/>
  <c r="O10" i="35" s="1"/>
  <c r="N9" i="35"/>
  <c r="O9" i="35" s="1"/>
  <c r="N8" i="35"/>
  <c r="O8" i="35" s="1"/>
  <c r="N7" i="35"/>
  <c r="O7" i="35" s="1"/>
  <c r="N6" i="35"/>
  <c r="O6" i="35" s="1"/>
  <c r="M5" i="35"/>
  <c r="L5" i="35"/>
  <c r="K5" i="35"/>
  <c r="J5" i="35"/>
  <c r="J41" i="35" s="1"/>
  <c r="I5" i="35"/>
  <c r="H5" i="35"/>
  <c r="G5" i="35"/>
  <c r="F5" i="35"/>
  <c r="E5" i="35"/>
  <c r="E41" i="35" s="1"/>
  <c r="D5" i="35"/>
  <c r="N40" i="34"/>
  <c r="O40" i="34" s="1"/>
  <c r="N39" i="34"/>
  <c r="O39" i="34" s="1"/>
  <c r="N38" i="34"/>
  <c r="O38" i="34" s="1"/>
  <c r="M37" i="34"/>
  <c r="L37" i="34"/>
  <c r="K37" i="34"/>
  <c r="J37" i="34"/>
  <c r="I37" i="34"/>
  <c r="H37" i="34"/>
  <c r="G37" i="34"/>
  <c r="F37" i="34"/>
  <c r="E37" i="34"/>
  <c r="D37" i="34"/>
  <c r="N36" i="34"/>
  <c r="O36" i="34" s="1"/>
  <c r="M35" i="34"/>
  <c r="L35" i="34"/>
  <c r="K35" i="34"/>
  <c r="K41" i="34" s="1"/>
  <c r="J35" i="34"/>
  <c r="I35" i="34"/>
  <c r="H35" i="34"/>
  <c r="G35" i="34"/>
  <c r="F35" i="34"/>
  <c r="E35" i="34"/>
  <c r="D35" i="34"/>
  <c r="N34" i="34"/>
  <c r="O34" i="34"/>
  <c r="M33" i="34"/>
  <c r="L33" i="34"/>
  <c r="K33" i="34"/>
  <c r="J33" i="34"/>
  <c r="I33" i="34"/>
  <c r="H33" i="34"/>
  <c r="G33" i="34"/>
  <c r="F33" i="34"/>
  <c r="E33" i="34"/>
  <c r="D33" i="34"/>
  <c r="N32" i="34"/>
  <c r="O32" i="34"/>
  <c r="N31" i="34"/>
  <c r="O31" i="34" s="1"/>
  <c r="M30" i="34"/>
  <c r="L30" i="34"/>
  <c r="K30" i="34"/>
  <c r="J30" i="34"/>
  <c r="I30" i="34"/>
  <c r="H30" i="34"/>
  <c r="G30" i="34"/>
  <c r="F30" i="34"/>
  <c r="E30" i="34"/>
  <c r="D30" i="34"/>
  <c r="N30" i="34" s="1"/>
  <c r="O30" i="34" s="1"/>
  <c r="N29" i="34"/>
  <c r="O29" i="34" s="1"/>
  <c r="N28" i="34"/>
  <c r="O28" i="34" s="1"/>
  <c r="N27" i="34"/>
  <c r="O27" i="34"/>
  <c r="M26" i="34"/>
  <c r="L26" i="34"/>
  <c r="K26" i="34"/>
  <c r="J26" i="34"/>
  <c r="I26" i="34"/>
  <c r="I41" i="34" s="1"/>
  <c r="H26" i="34"/>
  <c r="G26" i="34"/>
  <c r="F26" i="34"/>
  <c r="E26" i="34"/>
  <c r="D26" i="34"/>
  <c r="N25" i="34"/>
  <c r="O25" i="34" s="1"/>
  <c r="M24" i="34"/>
  <c r="L24" i="34"/>
  <c r="K24" i="34"/>
  <c r="J24" i="34"/>
  <c r="I24" i="34"/>
  <c r="H24" i="34"/>
  <c r="G24" i="34"/>
  <c r="F24" i="34"/>
  <c r="E24" i="34"/>
  <c r="D24" i="34"/>
  <c r="N23" i="34"/>
  <c r="O23" i="34" s="1"/>
  <c r="N22" i="34"/>
  <c r="O22" i="34"/>
  <c r="N21" i="34"/>
  <c r="O21" i="34" s="1"/>
  <c r="M20" i="34"/>
  <c r="L20" i="34"/>
  <c r="K20" i="34"/>
  <c r="J20" i="34"/>
  <c r="I20" i="34"/>
  <c r="H20" i="34"/>
  <c r="G20" i="34"/>
  <c r="F20" i="34"/>
  <c r="E20" i="34"/>
  <c r="D20" i="34"/>
  <c r="N20" i="34" s="1"/>
  <c r="O20" i="34" s="1"/>
  <c r="N19" i="34"/>
  <c r="O19" i="34" s="1"/>
  <c r="N18" i="34"/>
  <c r="O18" i="34" s="1"/>
  <c r="N17" i="34"/>
  <c r="O17" i="34" s="1"/>
  <c r="N16" i="34"/>
  <c r="O16" i="34" s="1"/>
  <c r="N15" i="34"/>
  <c r="O15" i="34"/>
  <c r="N14" i="34"/>
  <c r="O14" i="34" s="1"/>
  <c r="M13" i="34"/>
  <c r="L13" i="34"/>
  <c r="K13" i="34"/>
  <c r="J13" i="34"/>
  <c r="I13" i="34"/>
  <c r="H13" i="34"/>
  <c r="G13" i="34"/>
  <c r="F13" i="34"/>
  <c r="E13" i="34"/>
  <c r="D13" i="34"/>
  <c r="N12" i="34"/>
  <c r="O12" i="34" s="1"/>
  <c r="N11" i="34"/>
  <c r="O11" i="34" s="1"/>
  <c r="N10" i="34"/>
  <c r="O10" i="34" s="1"/>
  <c r="N9" i="34"/>
  <c r="O9" i="34"/>
  <c r="N8" i="34"/>
  <c r="O8" i="34" s="1"/>
  <c r="N7" i="34"/>
  <c r="O7" i="34"/>
  <c r="N6" i="34"/>
  <c r="O6" i="34" s="1"/>
  <c r="M5" i="34"/>
  <c r="M41" i="34" s="1"/>
  <c r="L5" i="34"/>
  <c r="L41" i="34" s="1"/>
  <c r="K5" i="34"/>
  <c r="J5" i="34"/>
  <c r="I5" i="34"/>
  <c r="H5" i="34"/>
  <c r="G5" i="34"/>
  <c r="G41" i="34" s="1"/>
  <c r="F5" i="34"/>
  <c r="E5" i="34"/>
  <c r="D5" i="34"/>
  <c r="E40" i="33"/>
  <c r="F40" i="33"/>
  <c r="G40" i="33"/>
  <c r="H40" i="33"/>
  <c r="I40" i="33"/>
  <c r="J40" i="33"/>
  <c r="K40" i="33"/>
  <c r="L40" i="33"/>
  <c r="M40" i="33"/>
  <c r="D40" i="33"/>
  <c r="E38" i="33"/>
  <c r="F38" i="33"/>
  <c r="G38" i="33"/>
  <c r="H38" i="33"/>
  <c r="I38" i="33"/>
  <c r="J38" i="33"/>
  <c r="K38" i="33"/>
  <c r="L38" i="33"/>
  <c r="M38" i="33"/>
  <c r="D38" i="33"/>
  <c r="N44" i="33"/>
  <c r="O44" i="33"/>
  <c r="N43" i="33"/>
  <c r="O43" i="33" s="1"/>
  <c r="E35" i="33"/>
  <c r="F35" i="33"/>
  <c r="G35" i="33"/>
  <c r="H35" i="33"/>
  <c r="I35" i="33"/>
  <c r="J35" i="33"/>
  <c r="K35" i="33"/>
  <c r="L35" i="33"/>
  <c r="M35" i="33"/>
  <c r="E32" i="33"/>
  <c r="F32" i="33"/>
  <c r="G32" i="33"/>
  <c r="H32" i="33"/>
  <c r="I32" i="33"/>
  <c r="J32" i="33"/>
  <c r="K32" i="33"/>
  <c r="L32" i="33"/>
  <c r="M32" i="33"/>
  <c r="E27" i="33"/>
  <c r="F27" i="33"/>
  <c r="G27" i="33"/>
  <c r="H27" i="33"/>
  <c r="I27" i="33"/>
  <c r="J27" i="33"/>
  <c r="K27" i="33"/>
  <c r="L27" i="33"/>
  <c r="M27" i="33"/>
  <c r="M45" i="33" s="1"/>
  <c r="E25" i="33"/>
  <c r="N25" i="33" s="1"/>
  <c r="O25" i="33" s="1"/>
  <c r="F25" i="33"/>
  <c r="G25" i="33"/>
  <c r="H25" i="33"/>
  <c r="I25" i="33"/>
  <c r="J25" i="33"/>
  <c r="K25" i="33"/>
  <c r="L25" i="33"/>
  <c r="M25" i="33"/>
  <c r="E20" i="33"/>
  <c r="F20" i="33"/>
  <c r="G20" i="33"/>
  <c r="H20" i="33"/>
  <c r="I20" i="33"/>
  <c r="J20" i="33"/>
  <c r="K20" i="33"/>
  <c r="L20" i="33"/>
  <c r="M20" i="33"/>
  <c r="E13" i="33"/>
  <c r="F13" i="33"/>
  <c r="F45" i="33" s="1"/>
  <c r="G13" i="33"/>
  <c r="H13" i="33"/>
  <c r="I13" i="33"/>
  <c r="J13" i="33"/>
  <c r="K13" i="33"/>
  <c r="L13" i="33"/>
  <c r="M13" i="33"/>
  <c r="E5" i="33"/>
  <c r="F5" i="33"/>
  <c r="G5" i="33"/>
  <c r="H5" i="33"/>
  <c r="I5" i="33"/>
  <c r="J5" i="33"/>
  <c r="K5" i="33"/>
  <c r="L5" i="33"/>
  <c r="M5" i="33"/>
  <c r="D35" i="33"/>
  <c r="D32" i="33"/>
  <c r="N32" i="33" s="1"/>
  <c r="O32" i="33" s="1"/>
  <c r="D25" i="33"/>
  <c r="D20" i="33"/>
  <c r="D45" i="33" s="1"/>
  <c r="D13" i="33"/>
  <c r="D5" i="33"/>
  <c r="N42" i="33"/>
  <c r="O42" i="33" s="1"/>
  <c r="N41" i="33"/>
  <c r="O41" i="33" s="1"/>
  <c r="N39" i="33"/>
  <c r="O39" i="33" s="1"/>
  <c r="N33" i="33"/>
  <c r="O33" i="33" s="1"/>
  <c r="N34" i="33"/>
  <c r="O34" i="33"/>
  <c r="N36" i="33"/>
  <c r="O36" i="33" s="1"/>
  <c r="N37" i="33"/>
  <c r="O37" i="33" s="1"/>
  <c r="D27" i="33"/>
  <c r="N28" i="33"/>
  <c r="O28" i="33" s="1"/>
  <c r="N29" i="33"/>
  <c r="O29" i="33"/>
  <c r="N30" i="33"/>
  <c r="O30" i="33" s="1"/>
  <c r="N31" i="33"/>
  <c r="O31" i="33" s="1"/>
  <c r="N26" i="33"/>
  <c r="O26" i="33" s="1"/>
  <c r="N15" i="33"/>
  <c r="O15" i="33"/>
  <c r="N16" i="33"/>
  <c r="O16" i="33" s="1"/>
  <c r="N17" i="33"/>
  <c r="O17" i="33" s="1"/>
  <c r="N18" i="33"/>
  <c r="O18" i="33" s="1"/>
  <c r="N19" i="33"/>
  <c r="O19" i="33" s="1"/>
  <c r="N7" i="33"/>
  <c r="O7" i="33" s="1"/>
  <c r="N8" i="33"/>
  <c r="O8" i="33"/>
  <c r="N9" i="33"/>
  <c r="O9" i="33" s="1"/>
  <c r="N10" i="33"/>
  <c r="O10" i="33" s="1"/>
  <c r="N11" i="33"/>
  <c r="O11" i="33" s="1"/>
  <c r="N12" i="33"/>
  <c r="O12" i="33" s="1"/>
  <c r="N6" i="33"/>
  <c r="O6" i="33" s="1"/>
  <c r="N21" i="33"/>
  <c r="O21" i="33"/>
  <c r="N22" i="33"/>
  <c r="O22" i="33" s="1"/>
  <c r="N23" i="33"/>
  <c r="O23" i="33" s="1"/>
  <c r="N24" i="33"/>
  <c r="O24" i="33" s="1"/>
  <c r="N14" i="33"/>
  <c r="O14" i="33" s="1"/>
  <c r="J42" i="40"/>
  <c r="N37" i="40"/>
  <c r="O37" i="40" s="1"/>
  <c r="N32" i="40"/>
  <c r="O32" i="40" s="1"/>
  <c r="N24" i="42"/>
  <c r="O24" i="42" s="1"/>
  <c r="N13" i="39"/>
  <c r="O13" i="39" s="1"/>
  <c r="N12" i="36"/>
  <c r="O12" i="36" s="1"/>
  <c r="N26" i="44"/>
  <c r="O26" i="44" s="1"/>
  <c r="D48" i="45"/>
  <c r="N25" i="46"/>
  <c r="O25" i="46" s="1"/>
  <c r="N40" i="46"/>
  <c r="O40" i="46" s="1"/>
  <c r="N37" i="46"/>
  <c r="O37" i="46" s="1"/>
  <c r="N37" i="47"/>
  <c r="O37" i="47"/>
  <c r="N27" i="47"/>
  <c r="O27" i="47" s="1"/>
  <c r="E49" i="47"/>
  <c r="N38" i="48"/>
  <c r="O38" i="48" s="1"/>
  <c r="N41" i="48"/>
  <c r="O41" i="48"/>
  <c r="N28" i="48"/>
  <c r="O28" i="48" s="1"/>
  <c r="H53" i="50" l="1"/>
  <c r="F53" i="50"/>
  <c r="N53" i="50"/>
  <c r="G53" i="50"/>
  <c r="I53" i="50"/>
  <c r="D53" i="50"/>
  <c r="P42" i="50"/>
  <c r="Q42" i="50" s="1"/>
  <c r="P29" i="50"/>
  <c r="Q29" i="50" s="1"/>
  <c r="J53" i="50"/>
  <c r="K53" i="50"/>
  <c r="M53" i="50"/>
  <c r="P34" i="50"/>
  <c r="Q34" i="50" s="1"/>
  <c r="P5" i="50"/>
  <c r="Q5" i="50" s="1"/>
  <c r="O53" i="50"/>
  <c r="N13" i="38"/>
  <c r="O13" i="38" s="1"/>
  <c r="N40" i="33"/>
  <c r="O40" i="33" s="1"/>
  <c r="K40" i="37"/>
  <c r="D44" i="39"/>
  <c r="N20" i="39"/>
  <c r="O20" i="39" s="1"/>
  <c r="D46" i="43"/>
  <c r="N31" i="43"/>
  <c r="O31" i="43" s="1"/>
  <c r="N35" i="46"/>
  <c r="O35" i="46" s="1"/>
  <c r="K45" i="33"/>
  <c r="N28" i="36"/>
  <c r="O28" i="36" s="1"/>
  <c r="N29" i="40"/>
  <c r="O29" i="40" s="1"/>
  <c r="N26" i="42"/>
  <c r="O26" i="42" s="1"/>
  <c r="N37" i="45"/>
  <c r="O37" i="45" s="1"/>
  <c r="P14" i="50"/>
  <c r="Q14" i="50" s="1"/>
  <c r="E53" i="50"/>
  <c r="N5" i="48"/>
  <c r="O5" i="48" s="1"/>
  <c r="N5" i="47"/>
  <c r="O5" i="47" s="1"/>
  <c r="N27" i="33"/>
  <c r="O27" i="33" s="1"/>
  <c r="G42" i="40"/>
  <c r="J46" i="43"/>
  <c r="N40" i="47"/>
  <c r="O40" i="47" s="1"/>
  <c r="N27" i="45"/>
  <c r="O27" i="45" s="1"/>
  <c r="L44" i="39"/>
  <c r="N5" i="45"/>
  <c r="O5" i="45" s="1"/>
  <c r="N26" i="38"/>
  <c r="O26" i="38" s="1"/>
  <c r="M41" i="35"/>
  <c r="N24" i="34"/>
  <c r="O24" i="34" s="1"/>
  <c r="N32" i="47"/>
  <c r="O32" i="47" s="1"/>
  <c r="N5" i="43"/>
  <c r="O5" i="43" s="1"/>
  <c r="F45" i="36"/>
  <c r="H44" i="42"/>
  <c r="G48" i="45"/>
  <c r="N13" i="41"/>
  <c r="O13" i="41" s="1"/>
  <c r="N24" i="40"/>
  <c r="O24" i="40" s="1"/>
  <c r="N33" i="34"/>
  <c r="O33" i="34" s="1"/>
  <c r="E45" i="33"/>
  <c r="E41" i="34"/>
  <c r="N13" i="34"/>
  <c r="O13" i="34" s="1"/>
  <c r="N37" i="34"/>
  <c r="O37" i="34" s="1"/>
  <c r="N27" i="41"/>
  <c r="O27" i="41" s="1"/>
  <c r="D44" i="42"/>
  <c r="N14" i="46"/>
  <c r="O14" i="46" s="1"/>
  <c r="G41" i="35"/>
  <c r="D51" i="48"/>
  <c r="N51" i="48" s="1"/>
  <c r="O51" i="48" s="1"/>
  <c r="F40" i="37"/>
  <c r="N38" i="33"/>
  <c r="O38" i="33" s="1"/>
  <c r="F41" i="34"/>
  <c r="N32" i="36"/>
  <c r="O32" i="36" s="1"/>
  <c r="N31" i="38"/>
  <c r="O31" i="38" s="1"/>
  <c r="N49" i="47"/>
  <c r="O49" i="47" s="1"/>
  <c r="I41" i="35"/>
  <c r="G45" i="33"/>
  <c r="H45" i="33"/>
  <c r="N5" i="44"/>
  <c r="O5" i="44" s="1"/>
  <c r="L40" i="37"/>
  <c r="K44" i="39"/>
  <c r="N39" i="39"/>
  <c r="O39" i="39" s="1"/>
  <c r="L44" i="42"/>
  <c r="L46" i="43"/>
  <c r="N35" i="45"/>
  <c r="O35" i="45" s="1"/>
  <c r="N27" i="46"/>
  <c r="O27" i="46" s="1"/>
  <c r="N39" i="43"/>
  <c r="O39" i="43" s="1"/>
  <c r="J45" i="36"/>
  <c r="N26" i="40"/>
  <c r="O26" i="40" s="1"/>
  <c r="N40" i="45"/>
  <c r="O40" i="45" s="1"/>
  <c r="F44" i="39"/>
  <c r="N5" i="42"/>
  <c r="O5" i="42" s="1"/>
  <c r="H41" i="35"/>
  <c r="N37" i="35"/>
  <c r="O37" i="35" s="1"/>
  <c r="K45" i="36"/>
  <c r="I42" i="40"/>
  <c r="N32" i="46"/>
  <c r="O32" i="46" s="1"/>
  <c r="N33" i="48"/>
  <c r="O33" i="48" s="1"/>
  <c r="J47" i="41"/>
  <c r="N13" i="44"/>
  <c r="O13" i="44" s="1"/>
  <c r="E47" i="46"/>
  <c r="N47" i="46" s="1"/>
  <c r="O47" i="46" s="1"/>
  <c r="N13" i="33"/>
  <c r="O13" i="33" s="1"/>
  <c r="J41" i="34"/>
  <c r="N5" i="36"/>
  <c r="O5" i="36" s="1"/>
  <c r="N40" i="36"/>
  <c r="O40" i="36" s="1"/>
  <c r="N25" i="37"/>
  <c r="O25" i="37" s="1"/>
  <c r="N20" i="41"/>
  <c r="O20" i="41" s="1"/>
  <c r="N40" i="41"/>
  <c r="O40" i="41" s="1"/>
  <c r="N38" i="42"/>
  <c r="O38" i="42" s="1"/>
  <c r="N27" i="43"/>
  <c r="O27" i="43" s="1"/>
  <c r="N36" i="43"/>
  <c r="O36" i="43" s="1"/>
  <c r="N13" i="45"/>
  <c r="O13" i="45" s="1"/>
  <c r="D42" i="40"/>
  <c r="N39" i="44"/>
  <c r="O39" i="44" s="1"/>
  <c r="M48" i="44"/>
  <c r="M46" i="43"/>
  <c r="N31" i="44"/>
  <c r="O31" i="44" s="1"/>
  <c r="P50" i="51"/>
  <c r="Q50" i="51" s="1"/>
  <c r="I47" i="46"/>
  <c r="P22" i="50"/>
  <c r="Q22" i="50" s="1"/>
  <c r="E46" i="43"/>
  <c r="L45" i="36"/>
  <c r="N35" i="33"/>
  <c r="O35" i="33" s="1"/>
  <c r="N35" i="34"/>
  <c r="O35" i="34" s="1"/>
  <c r="G45" i="36"/>
  <c r="N5" i="39"/>
  <c r="O5" i="39" s="1"/>
  <c r="E44" i="39"/>
  <c r="M42" i="40"/>
  <c r="N35" i="40"/>
  <c r="O35" i="40" s="1"/>
  <c r="N5" i="35"/>
  <c r="O5" i="35" s="1"/>
  <c r="F41" i="35"/>
  <c r="I40" i="37"/>
  <c r="N28" i="37"/>
  <c r="O28" i="37" s="1"/>
  <c r="N25" i="39"/>
  <c r="O25" i="39" s="1"/>
  <c r="J44" i="39"/>
  <c r="L42" i="40"/>
  <c r="N19" i="42"/>
  <c r="O19" i="42" s="1"/>
  <c r="F44" i="42"/>
  <c r="L45" i="33"/>
  <c r="N38" i="36"/>
  <c r="O38" i="36" s="1"/>
  <c r="N48" i="44"/>
  <c r="O48" i="44" s="1"/>
  <c r="D40" i="37"/>
  <c r="N12" i="42"/>
  <c r="O12" i="42" s="1"/>
  <c r="N21" i="36"/>
  <c r="O21" i="36" s="1"/>
  <c r="M45" i="36"/>
  <c r="N26" i="36"/>
  <c r="O26" i="36" s="1"/>
  <c r="N37" i="39"/>
  <c r="O37" i="39" s="1"/>
  <c r="J45" i="33"/>
  <c r="D41" i="34"/>
  <c r="N5" i="33"/>
  <c r="O5" i="33" s="1"/>
  <c r="I45" i="33"/>
  <c r="N24" i="35"/>
  <c r="O24" i="35" s="1"/>
  <c r="L43" i="38"/>
  <c r="N5" i="38"/>
  <c r="O5" i="38" s="1"/>
  <c r="E42" i="40"/>
  <c r="N5" i="40"/>
  <c r="O5" i="40" s="1"/>
  <c r="D47" i="41"/>
  <c r="N35" i="41"/>
  <c r="O35" i="41" s="1"/>
  <c r="G44" i="42"/>
  <c r="N29" i="42"/>
  <c r="O29" i="42" s="1"/>
  <c r="F47" i="41"/>
  <c r="N32" i="41"/>
  <c r="O32" i="41" s="1"/>
  <c r="N26" i="34"/>
  <c r="O26" i="34" s="1"/>
  <c r="N35" i="35"/>
  <c r="O35" i="35" s="1"/>
  <c r="E40" i="37"/>
  <c r="N19" i="37"/>
  <c r="O19" i="37" s="1"/>
  <c r="N5" i="46"/>
  <c r="O5" i="46" s="1"/>
  <c r="H41" i="34"/>
  <c r="N13" i="35"/>
  <c r="O13" i="35" s="1"/>
  <c r="D41" i="35"/>
  <c r="N41" i="35" s="1"/>
  <c r="O41" i="35" s="1"/>
  <c r="N30" i="35"/>
  <c r="O30" i="35" s="1"/>
  <c r="N33" i="35"/>
  <c r="O33" i="35" s="1"/>
  <c r="N23" i="37"/>
  <c r="O23" i="37" s="1"/>
  <c r="H42" i="40"/>
  <c r="N24" i="38"/>
  <c r="O24" i="38" s="1"/>
  <c r="J43" i="38"/>
  <c r="G47" i="41"/>
  <c r="N5" i="41"/>
  <c r="O5" i="41" s="1"/>
  <c r="N25" i="41"/>
  <c r="O25" i="41" s="1"/>
  <c r="L47" i="41"/>
  <c r="N31" i="37"/>
  <c r="O31" i="37" s="1"/>
  <c r="G40" i="37"/>
  <c r="D43" i="38"/>
  <c r="N19" i="38"/>
  <c r="O19" i="38" s="1"/>
  <c r="F42" i="40"/>
  <c r="N19" i="40"/>
  <c r="O19" i="40" s="1"/>
  <c r="I46" i="43"/>
  <c r="N25" i="43"/>
  <c r="O25" i="43" s="1"/>
  <c r="N24" i="44"/>
  <c r="O24" i="44" s="1"/>
  <c r="K48" i="44"/>
  <c r="K48" i="45"/>
  <c r="N48" i="45" s="1"/>
  <c r="O48" i="45" s="1"/>
  <c r="N5" i="34"/>
  <c r="O5" i="34" s="1"/>
  <c r="N20" i="33"/>
  <c r="O20" i="33" s="1"/>
  <c r="P53" i="50" l="1"/>
  <c r="Q53" i="50" s="1"/>
  <c r="N44" i="42"/>
  <c r="O44" i="42" s="1"/>
  <c r="N46" i="43"/>
  <c r="O46" i="43" s="1"/>
  <c r="N45" i="33"/>
  <c r="O45" i="33" s="1"/>
  <c r="N42" i="40"/>
  <c r="O42" i="40" s="1"/>
  <c r="N41" i="34"/>
  <c r="O41" i="34" s="1"/>
  <c r="N44" i="39"/>
  <c r="O44" i="39" s="1"/>
  <c r="N45" i="36"/>
  <c r="O45" i="36" s="1"/>
  <c r="N43" i="38"/>
  <c r="O43" i="38" s="1"/>
  <c r="N47" i="41"/>
  <c r="O47" i="41" s="1"/>
  <c r="N40" i="37"/>
  <c r="O40" i="37" s="1"/>
  <c r="F28" i="52" l="1"/>
  <c r="F50" i="52" s="1"/>
  <c r="P29" i="52"/>
  <c r="Q29" i="52" s="1"/>
  <c r="M28" i="52"/>
  <c r="M50" i="52" s="1"/>
  <c r="I28" i="52"/>
  <c r="I50" i="52" s="1"/>
  <c r="G28" i="52"/>
  <c r="G50" i="52" s="1"/>
  <c r="E28" i="52"/>
  <c r="E50" i="52" s="1"/>
  <c r="O28" i="52"/>
  <c r="O50" i="52" s="1"/>
  <c r="J28" i="52"/>
  <c r="J50" i="52" s="1"/>
  <c r="D28" i="52"/>
  <c r="D50" i="52" s="1"/>
  <c r="H28" i="52"/>
  <c r="H50" i="52" s="1"/>
  <c r="P28" i="52" l="1"/>
  <c r="Q28" i="52" s="1"/>
  <c r="P50" i="52"/>
  <c r="Q50" i="52" s="1"/>
</calcChain>
</file>

<file path=xl/sharedStrings.xml><?xml version="1.0" encoding="utf-8"?>
<sst xmlns="http://schemas.openxmlformats.org/spreadsheetml/2006/main" count="1251" uniqueCount="144">
  <si>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</si>
  <si>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</si>
  <si>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</si>
  <si>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</si>
  <si>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</si>
  <si>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</si>
  <si>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</si>
  <si>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</si>
  <si>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</si>
  <si>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</si>
  <si>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</si>
  <si>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</si>
  <si>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</si>
  <si>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</si>
  <si>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</si>
  <si>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</si>
  <si>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</si>
  <si>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</si>
  <si>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</si>
  <si>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</si>
  <si>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</si>
  <si>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</si>
  <si>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</si>
  <si>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</si>
  <si>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</si>
  <si>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Non-Court Information Systems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</si>
  <si>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</si>
  <si>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</si>
  <si>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</si>
  <si>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</si>
  <si>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</si>
  <si>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</si>
  <si>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</si>
  <si>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Medical Examiners</t>
  </si>
  <si>
    <t>Physical Environment</t>
  </si>
  <si>
    <t>Garbage / Solid Waste Control Services</t>
  </si>
  <si>
    <t>Sewer / Wastewater Services</t>
  </si>
  <si>
    <t>Conservation and Resource Management</t>
  </si>
  <si>
    <t>Other Physical Environment</t>
  </si>
  <si>
    <t>Transportation</t>
  </si>
  <si>
    <t>Road and Street Facilities</t>
  </si>
  <si>
    <t>Economic Environment</t>
  </si>
  <si>
    <t>Industry Development</t>
  </si>
  <si>
    <t>Veteran's Services</t>
  </si>
  <si>
    <t>Housing and Urban Development</t>
  </si>
  <si>
    <t>Other Economic Environment</t>
  </si>
  <si>
    <t>Human Services</t>
  </si>
  <si>
    <t>Health Services</t>
  </si>
  <si>
    <t>Other Human Services</t>
  </si>
  <si>
    <t>Culture / Recreation</t>
  </si>
  <si>
    <t>Parks and Recreation</t>
  </si>
  <si>
    <t>Charter Schools</t>
  </si>
  <si>
    <t>Inter-Fund Group Transfers Out</t>
  </si>
  <si>
    <t>Court-Related Expenditures</t>
  </si>
  <si>
    <t>General Administration - State Attorney Administration</t>
  </si>
  <si>
    <t>General Administration - Public Defender Administration</t>
  </si>
  <si>
    <t>Circuit Court - Criminal - Court Administration</t>
  </si>
  <si>
    <t>General Court-Related Operations - Courthouse Security</t>
  </si>
  <si>
    <t>Other Uses and Non-Operating</t>
  </si>
  <si>
    <t>Glades County Government Expenditures Reported by Account Code and Fund Type</t>
  </si>
  <si>
    <t>Local Fiscal Year Ended September 30, 2010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</si>
  <si>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</si>
  <si>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</si>
  <si>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</si>
  <si>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2011 Countywide Population:</t>
  </si>
  <si>
    <t>Local Fiscal Year Ended September 30, 2008</t>
  </si>
  <si>
    <t>Ambulance and Rescue Services</t>
  </si>
  <si>
    <t>Other Public Safety</t>
  </si>
  <si>
    <t>Libraries</t>
  </si>
  <si>
    <t>2008 Countywide Population:</t>
  </si>
  <si>
    <t>Local Fiscal Year Ended September 30, 2007</t>
  </si>
  <si>
    <t>Circuit Court - Criminal - Court Reporter Services</t>
  </si>
  <si>
    <t>2007 Countywide Population:</t>
  </si>
  <si>
    <t>Local Fiscal Year Ended September 30, 2012</t>
  </si>
  <si>
    <t>General Administration - Court Administration</t>
  </si>
  <si>
    <t>2012 Countywide Population:</t>
  </si>
  <si>
    <t>Local Fiscal Year Ended September 30, 2013</t>
  </si>
  <si>
    <t>Detention and/or Corrections</t>
  </si>
  <si>
    <t>General Administration - Clerk of Court Administration</t>
  </si>
  <si>
    <t>2013 Countywide Population:</t>
  </si>
  <si>
    <t>Local Fiscal Year Ended September 30, 2006</t>
  </si>
  <si>
    <t>Intragovernmental Transfers Out from Constitutional Fee Officers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</si>
  <si>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</si>
  <si>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</si>
  <si>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</si>
  <si>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</si>
  <si>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</si>
  <si>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Conservation / Resource Management</t>
  </si>
  <si>
    <t>Road / Street Facilities</t>
  </si>
  <si>
    <t>Veterans Services</t>
  </si>
  <si>
    <t>Health</t>
  </si>
  <si>
    <t>Parks / Recreation</t>
  </si>
  <si>
    <t>Other Uses</t>
  </si>
  <si>
    <t>Interfund Transfers Out</t>
  </si>
  <si>
    <t>Other Non-Operating Disbursements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</si>
  <si>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</si>
  <si>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</si>
  <si>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</si>
  <si>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</si>
  <si>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Circuit Court - Criminal - Clerk of Court</t>
  </si>
  <si>
    <t>2014 Countywide Population:</t>
  </si>
  <si>
    <t>Local Fiscal Year Ended September 30, 2005</t>
  </si>
  <si>
    <t>Clerk of Court Excess Remittance</t>
  </si>
  <si>
    <t>Circuit Court - Family (Excluding Juvenile) - Court Administration</t>
  </si>
  <si>
    <t>2005 Countywide Population:</t>
  </si>
  <si>
    <t>Local Fiscal Year Ended September 30, 2015</t>
  </si>
  <si>
    <t>General Court Administration - Judicial Support</t>
  </si>
  <si>
    <t>2015 Countywide Population:</t>
  </si>
  <si>
    <t>Local Fiscal Year Ended September 30, 2016</t>
  </si>
  <si>
    <t>General Court Administration - Trial Court Law Clerks / Legal Support</t>
  </si>
  <si>
    <t>2016 Countywide Population:</t>
  </si>
  <si>
    <t>Local Fiscal Year Ended September 30, 2017</t>
  </si>
  <si>
    <t>2017 Countywide Population:</t>
  </si>
  <si>
    <t>Local Fiscal Year Ended September 30, 2018</t>
  </si>
  <si>
    <t>Debt Service Payments</t>
  </si>
  <si>
    <t>2018 Countywide Population:</t>
  </si>
  <si>
    <t>Local Fiscal Year Ended September 30, 2019</t>
  </si>
  <si>
    <t>General Court Administration - Jury Management</t>
  </si>
  <si>
    <t>2019 Countywide Population:</t>
  </si>
  <si>
    <t>Local Fiscal Year Ended September 30, 2020</t>
  </si>
  <si>
    <t>General Court Administration - Regional Counsel Administration</t>
  </si>
  <si>
    <t>2020 Countywide Population:</t>
  </si>
  <si>
    <t>Clerk of Court Excess Fee Functions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</si>
  <si>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</si>
  <si>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</si>
  <si>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</si>
  <si>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</si>
  <si>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</si>
  <si>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</si>
  <si>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General Administration - Regional Counsel Administration</t>
  </si>
  <si>
    <t>General Administration - Judicial Support</t>
  </si>
  <si>
    <t>General Administration - Trial Court Law Clerks / Legal Support</t>
  </si>
  <si>
    <t>General Administration - Jury Management</t>
  </si>
  <si>
    <t>Circuit Court - Criminal - Clerk of Court Administration</t>
  </si>
  <si>
    <t>Local Fiscal Year Ended September 30, 2022</t>
  </si>
  <si>
    <t>2022 Countywide Population:</t>
  </si>
  <si>
    <t>Local Fiscal Year Ended September 30, 2023</t>
  </si>
  <si>
    <t>Employment Opportunity and Development</t>
  </si>
  <si>
    <t>General Court-Related Operations - Courthouse Facilities</t>
  </si>
  <si>
    <t>County Court - Criminal - Clerk of Court Administration</t>
  </si>
  <si>
    <t>2023 Countywide Population:</t>
  </si>
  <si>
    <t>Local Fiscal Year Ended September 30, 2024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</si>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</sst>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AD65D-0BD3-40FC-B6AE-3C98C5D8C606}">
  <sheetPr>
    <pageSetUpPr fitToPage="1"/>
  </sheetPr>
  <dimension ref="A1:EE53"/>
  <sheetViews>
    <sheetView tabSelected="1" workbookViewId="0">
      <selection sqref="A1:Q1"/>
    </sheetView>
  </sheetViews>
  <sheetFormatPr defaultColWidth="9.81640625" defaultRowHeight="15"/>
  <cols>
    <col min="1" max="1" width="1.81640625" style="62" customWidth="1"/>
    <col min="2" max="2" width="6.81640625" style="62" customWidth="1"/>
    <col min="3" max="3" width="52.6328125" style="62" customWidth="1"/>
    <col min="4" max="10" width="14.6328125" style="93" customWidth="1"/>
    <col min="11" max="15" width="13.6328125" style="93" customWidth="1"/>
    <col min="16" max="16" width="16.6328125" style="93" customWidth="1"/>
    <col min="17" max="17" width="13.6328125" style="62" customWidth="1"/>
    <col min="18" max="19" width="9.81640625" style="62"/>
  </cols>
  <sheetData>
    <row r="1" spans="1:135" ht="28.2">
      <c r="A1" s="101" t="s">
        <v>59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3.4" thickBot="1">
      <c r="A2" s="104" t="s">
        <v>141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125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126</v>
      </c>
      <c r="L4" s="53" t="s">
        <v>3</v>
      </c>
      <c r="M4" s="53" t="s">
        <v>4</v>
      </c>
      <c r="N4" s="53" t="s">
        <v>4</v>
      </c>
      <c r="O4" s="53" t="s">
        <v>5</v>
      </c>
      <c r="P4" s="53" t="s">
        <v>127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6">
      <c r="A5" s="56" t="s">
        <v>19</v>
      </c>
      <c r="B5" s="57"/>
      <c r="C5" s="57"/>
      <c r="D5" s="58">
        <f t="shared" ref="D5:O5" si="0">SUM(D6:D12)</f>
        <v>5643051</v>
      </c>
      <c r="E5" s="58">
        <f t="shared" si="0"/>
        <v>0</v>
      </c>
      <c r="F5" s="58">
        <f t="shared" si="0"/>
        <v>0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si="0"/>
        <v>24896116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30539167</v>
      </c>
      <c r="Q5" s="60">
        <f t="shared" ref="Q5:Q49" si="1">(P5/Q$51)</f>
        <v>2383.0797502926257</v>
      </c>
      <c r="R5" s="61"/>
    </row>
    <row r="6" spans="1:135">
      <c r="A6" s="63"/>
      <c r="B6" s="64">
        <v>511</v>
      </c>
      <c r="C6" s="65" t="s">
        <v>20</v>
      </c>
      <c r="D6" s="66">
        <v>1282123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1282123</v>
      </c>
      <c r="Q6" s="67">
        <f t="shared" si="1"/>
        <v>100.04861490440889</v>
      </c>
      <c r="R6" s="68"/>
    </row>
    <row r="7" spans="1:135">
      <c r="A7" s="63"/>
      <c r="B7" s="64">
        <v>512</v>
      </c>
      <c r="C7" s="65" t="s">
        <v>21</v>
      </c>
      <c r="D7" s="66">
        <v>286683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2">SUM(D7:O7)</f>
        <v>286683</v>
      </c>
      <c r="Q7" s="67">
        <f t="shared" si="1"/>
        <v>22.370893484198206</v>
      </c>
      <c r="R7" s="68"/>
    </row>
    <row r="8" spans="1:135">
      <c r="A8" s="63"/>
      <c r="B8" s="64">
        <v>513</v>
      </c>
      <c r="C8" s="65" t="s">
        <v>22</v>
      </c>
      <c r="D8" s="66">
        <v>2750832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2750832</v>
      </c>
      <c r="Q8" s="67">
        <f t="shared" si="1"/>
        <v>214.65719859539601</v>
      </c>
      <c r="R8" s="68"/>
    </row>
    <row r="9" spans="1:135">
      <c r="A9" s="63"/>
      <c r="B9" s="64">
        <v>514</v>
      </c>
      <c r="C9" s="65" t="s">
        <v>23</v>
      </c>
      <c r="D9" s="66">
        <v>151704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151704</v>
      </c>
      <c r="Q9" s="67">
        <f t="shared" si="1"/>
        <v>11.838002341006632</v>
      </c>
      <c r="R9" s="68"/>
    </row>
    <row r="10" spans="1:135">
      <c r="A10" s="63"/>
      <c r="B10" s="64">
        <v>515</v>
      </c>
      <c r="C10" s="65" t="s">
        <v>24</v>
      </c>
      <c r="D10" s="66">
        <v>337876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337876</v>
      </c>
      <c r="Q10" s="67">
        <f t="shared" si="1"/>
        <v>26.365665236051502</v>
      </c>
      <c r="R10" s="68"/>
    </row>
    <row r="11" spans="1:135">
      <c r="A11" s="63"/>
      <c r="B11" s="64">
        <v>516</v>
      </c>
      <c r="C11" s="65" t="s">
        <v>25</v>
      </c>
      <c r="D11" s="66">
        <v>182590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182590</v>
      </c>
      <c r="Q11" s="67">
        <f t="shared" si="1"/>
        <v>14.248146703082325</v>
      </c>
      <c r="R11" s="68"/>
    </row>
    <row r="12" spans="1:135">
      <c r="A12" s="63"/>
      <c r="B12" s="64">
        <v>519</v>
      </c>
      <c r="C12" s="65" t="s">
        <v>26</v>
      </c>
      <c r="D12" s="66">
        <v>651243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24896116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25547359</v>
      </c>
      <c r="Q12" s="67">
        <f t="shared" si="1"/>
        <v>1993.5512290284823</v>
      </c>
      <c r="R12" s="68"/>
    </row>
    <row r="13" spans="1:135" ht="15.6">
      <c r="A13" s="69" t="s">
        <v>27</v>
      </c>
      <c r="B13" s="70"/>
      <c r="C13" s="71"/>
      <c r="D13" s="72">
        <f t="shared" ref="D13:O13" si="3">SUM(D14:D20)</f>
        <v>12049351</v>
      </c>
      <c r="E13" s="72">
        <f t="shared" si="3"/>
        <v>624278</v>
      </c>
      <c r="F13" s="72">
        <f t="shared" si="3"/>
        <v>0</v>
      </c>
      <c r="G13" s="72">
        <f t="shared" si="3"/>
        <v>0</v>
      </c>
      <c r="H13" s="72">
        <f t="shared" si="3"/>
        <v>0</v>
      </c>
      <c r="I13" s="72">
        <f t="shared" si="3"/>
        <v>0</v>
      </c>
      <c r="J13" s="72">
        <f t="shared" si="3"/>
        <v>0</v>
      </c>
      <c r="K13" s="72">
        <f t="shared" si="3"/>
        <v>0</v>
      </c>
      <c r="L13" s="72">
        <f t="shared" si="3"/>
        <v>0</v>
      </c>
      <c r="M13" s="72">
        <f t="shared" si="3"/>
        <v>0</v>
      </c>
      <c r="N13" s="72">
        <f t="shared" si="3"/>
        <v>0</v>
      </c>
      <c r="O13" s="72">
        <f t="shared" si="3"/>
        <v>0</v>
      </c>
      <c r="P13" s="73">
        <f>SUM(D13:O13)</f>
        <v>12673629</v>
      </c>
      <c r="Q13" s="74">
        <f t="shared" si="1"/>
        <v>988.96831837690206</v>
      </c>
      <c r="R13" s="75"/>
    </row>
    <row r="14" spans="1:135">
      <c r="A14" s="63"/>
      <c r="B14" s="64">
        <v>521</v>
      </c>
      <c r="C14" s="65" t="s">
        <v>28</v>
      </c>
      <c r="D14" s="66">
        <v>5435738</v>
      </c>
      <c r="E14" s="66">
        <v>265897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5701635</v>
      </c>
      <c r="Q14" s="67">
        <f t="shared" si="1"/>
        <v>444.91884510339446</v>
      </c>
      <c r="R14" s="68"/>
    </row>
    <row r="15" spans="1:135">
      <c r="A15" s="63"/>
      <c r="B15" s="64">
        <v>522</v>
      </c>
      <c r="C15" s="65" t="s">
        <v>29</v>
      </c>
      <c r="D15" s="66">
        <v>848378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0" si="4">SUM(D15:O15)</f>
        <v>848378</v>
      </c>
      <c r="Q15" s="67">
        <f t="shared" si="1"/>
        <v>66.201950838860711</v>
      </c>
      <c r="R15" s="68"/>
    </row>
    <row r="16" spans="1:135">
      <c r="A16" s="63"/>
      <c r="B16" s="64">
        <v>523</v>
      </c>
      <c r="C16" s="65" t="s">
        <v>30</v>
      </c>
      <c r="D16" s="66">
        <v>3246630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3246630</v>
      </c>
      <c r="Q16" s="67">
        <f t="shared" si="1"/>
        <v>253.34607881388996</v>
      </c>
      <c r="R16" s="68"/>
    </row>
    <row r="17" spans="1:18">
      <c r="A17" s="63"/>
      <c r="B17" s="64">
        <v>524</v>
      </c>
      <c r="C17" s="65" t="s">
        <v>31</v>
      </c>
      <c r="D17" s="66">
        <v>0</v>
      </c>
      <c r="E17" s="66">
        <v>358381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358381</v>
      </c>
      <c r="Q17" s="67">
        <f t="shared" si="1"/>
        <v>27.96574326960593</v>
      </c>
      <c r="R17" s="68"/>
    </row>
    <row r="18" spans="1:18">
      <c r="A18" s="63"/>
      <c r="B18" s="64">
        <v>525</v>
      </c>
      <c r="C18" s="65" t="s">
        <v>32</v>
      </c>
      <c r="D18" s="66">
        <v>2138893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2138893</v>
      </c>
      <c r="Q18" s="67">
        <f t="shared" si="1"/>
        <v>166.90542333203277</v>
      </c>
      <c r="R18" s="68"/>
    </row>
    <row r="19" spans="1:18">
      <c r="A19" s="63"/>
      <c r="B19" s="64">
        <v>527</v>
      </c>
      <c r="C19" s="65" t="s">
        <v>33</v>
      </c>
      <c r="D19" s="66">
        <v>155124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155124</v>
      </c>
      <c r="Q19" s="67">
        <f t="shared" si="1"/>
        <v>12.104877097151775</v>
      </c>
      <c r="R19" s="68"/>
    </row>
    <row r="20" spans="1:18">
      <c r="A20" s="63"/>
      <c r="B20" s="64">
        <v>529</v>
      </c>
      <c r="C20" s="65" t="s">
        <v>67</v>
      </c>
      <c r="D20" s="66">
        <v>224588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224588</v>
      </c>
      <c r="Q20" s="67">
        <f t="shared" si="1"/>
        <v>17.525399921966446</v>
      </c>
      <c r="R20" s="68"/>
    </row>
    <row r="21" spans="1:18" ht="15.6">
      <c r="A21" s="69" t="s">
        <v>34</v>
      </c>
      <c r="B21" s="70"/>
      <c r="C21" s="71"/>
      <c r="D21" s="72">
        <f t="shared" ref="D21:O21" si="5">SUM(D22:D25)</f>
        <v>151434</v>
      </c>
      <c r="E21" s="72">
        <f t="shared" si="5"/>
        <v>0</v>
      </c>
      <c r="F21" s="72">
        <f t="shared" si="5"/>
        <v>0</v>
      </c>
      <c r="G21" s="72">
        <f t="shared" si="5"/>
        <v>1605431</v>
      </c>
      <c r="H21" s="72">
        <f t="shared" si="5"/>
        <v>0</v>
      </c>
      <c r="I21" s="72">
        <f t="shared" si="5"/>
        <v>1037566</v>
      </c>
      <c r="J21" s="72">
        <f t="shared" si="5"/>
        <v>0</v>
      </c>
      <c r="K21" s="72">
        <f t="shared" si="5"/>
        <v>0</v>
      </c>
      <c r="L21" s="72">
        <f t="shared" si="5"/>
        <v>0</v>
      </c>
      <c r="M21" s="72">
        <f t="shared" si="5"/>
        <v>0</v>
      </c>
      <c r="N21" s="72">
        <f t="shared" si="5"/>
        <v>0</v>
      </c>
      <c r="O21" s="72">
        <f t="shared" si="5"/>
        <v>6046</v>
      </c>
      <c r="P21" s="73">
        <f>SUM(D21:O21)</f>
        <v>2800477</v>
      </c>
      <c r="Q21" s="74">
        <f t="shared" si="1"/>
        <v>218.53117440499415</v>
      </c>
      <c r="R21" s="75"/>
    </row>
    <row r="22" spans="1:18">
      <c r="A22" s="63"/>
      <c r="B22" s="64">
        <v>534</v>
      </c>
      <c r="C22" s="65" t="s">
        <v>35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1037566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36" si="6">SUM(D22:O22)</f>
        <v>1037566</v>
      </c>
      <c r="Q22" s="67">
        <f t="shared" si="1"/>
        <v>80.964962934061646</v>
      </c>
      <c r="R22" s="68"/>
    </row>
    <row r="23" spans="1:18">
      <c r="A23" s="63"/>
      <c r="B23" s="64">
        <v>535</v>
      </c>
      <c r="C23" s="65" t="s">
        <v>36</v>
      </c>
      <c r="D23" s="66">
        <v>0</v>
      </c>
      <c r="E23" s="66">
        <v>0</v>
      </c>
      <c r="F23" s="66">
        <v>0</v>
      </c>
      <c r="G23" s="66">
        <v>1605431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6"/>
        <v>1605431</v>
      </c>
      <c r="Q23" s="67">
        <f t="shared" si="1"/>
        <v>125.2774873195474</v>
      </c>
      <c r="R23" s="68"/>
    </row>
    <row r="24" spans="1:18">
      <c r="A24" s="63"/>
      <c r="B24" s="64">
        <v>537</v>
      </c>
      <c r="C24" s="65" t="s">
        <v>37</v>
      </c>
      <c r="D24" s="66">
        <v>110000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6046</v>
      </c>
      <c r="P24" s="66">
        <f t="shared" si="6"/>
        <v>116046</v>
      </c>
      <c r="Q24" s="67">
        <f t="shared" si="1"/>
        <v>9.0554818571985951</v>
      </c>
      <c r="R24" s="68"/>
    </row>
    <row r="25" spans="1:18">
      <c r="A25" s="63"/>
      <c r="B25" s="64">
        <v>539</v>
      </c>
      <c r="C25" s="65" t="s">
        <v>38</v>
      </c>
      <c r="D25" s="66">
        <v>41434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41434</v>
      </c>
      <c r="Q25" s="67">
        <f t="shared" si="1"/>
        <v>3.2332422941865002</v>
      </c>
      <c r="R25" s="68"/>
    </row>
    <row r="26" spans="1:18" ht="15.6">
      <c r="A26" s="69" t="s">
        <v>39</v>
      </c>
      <c r="B26" s="70"/>
      <c r="C26" s="71"/>
      <c r="D26" s="72">
        <f t="shared" ref="D26:O26" si="7">SUM(D27:D27)</f>
        <v>0</v>
      </c>
      <c r="E26" s="72">
        <f t="shared" si="7"/>
        <v>2388264</v>
      </c>
      <c r="F26" s="72">
        <f t="shared" si="7"/>
        <v>0</v>
      </c>
      <c r="G26" s="72">
        <f t="shared" si="7"/>
        <v>274228</v>
      </c>
      <c r="H26" s="72">
        <f t="shared" si="7"/>
        <v>0</v>
      </c>
      <c r="I26" s="72">
        <f t="shared" si="7"/>
        <v>0</v>
      </c>
      <c r="J26" s="72">
        <f t="shared" si="7"/>
        <v>0</v>
      </c>
      <c r="K26" s="72">
        <f t="shared" si="7"/>
        <v>0</v>
      </c>
      <c r="L26" s="72">
        <f t="shared" si="7"/>
        <v>0</v>
      </c>
      <c r="M26" s="72">
        <f t="shared" si="7"/>
        <v>0</v>
      </c>
      <c r="N26" s="72">
        <f t="shared" si="7"/>
        <v>0</v>
      </c>
      <c r="O26" s="72">
        <f t="shared" si="7"/>
        <v>0</v>
      </c>
      <c r="P26" s="72">
        <f t="shared" si="6"/>
        <v>2662492</v>
      </c>
      <c r="Q26" s="74">
        <f t="shared" si="1"/>
        <v>207.7637143971908</v>
      </c>
      <c r="R26" s="75"/>
    </row>
    <row r="27" spans="1:18">
      <c r="A27" s="63"/>
      <c r="B27" s="64">
        <v>541</v>
      </c>
      <c r="C27" s="65" t="s">
        <v>40</v>
      </c>
      <c r="D27" s="66">
        <v>0</v>
      </c>
      <c r="E27" s="66">
        <v>2388264</v>
      </c>
      <c r="F27" s="66">
        <v>0</v>
      </c>
      <c r="G27" s="66">
        <v>274228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2662492</v>
      </c>
      <c r="Q27" s="67">
        <f t="shared" si="1"/>
        <v>207.7637143971908</v>
      </c>
      <c r="R27" s="68"/>
    </row>
    <row r="28" spans="1:18" ht="15.6">
      <c r="A28" s="69" t="s">
        <v>41</v>
      </c>
      <c r="B28" s="70"/>
      <c r="C28" s="71"/>
      <c r="D28" s="72">
        <f t="shared" ref="D28:O28" si="8">SUM(D29:D30)</f>
        <v>112673</v>
      </c>
      <c r="E28" s="72">
        <f t="shared" si="8"/>
        <v>621966</v>
      </c>
      <c r="F28" s="72">
        <f t="shared" si="8"/>
        <v>0</v>
      </c>
      <c r="G28" s="72">
        <f t="shared" si="8"/>
        <v>0</v>
      </c>
      <c r="H28" s="72">
        <f t="shared" si="8"/>
        <v>0</v>
      </c>
      <c r="I28" s="72">
        <f t="shared" si="8"/>
        <v>0</v>
      </c>
      <c r="J28" s="72">
        <f t="shared" si="8"/>
        <v>0</v>
      </c>
      <c r="K28" s="72">
        <f t="shared" si="8"/>
        <v>0</v>
      </c>
      <c r="L28" s="72">
        <f t="shared" si="8"/>
        <v>0</v>
      </c>
      <c r="M28" s="72">
        <f t="shared" si="8"/>
        <v>0</v>
      </c>
      <c r="N28" s="72">
        <f t="shared" si="8"/>
        <v>0</v>
      </c>
      <c r="O28" s="72">
        <f t="shared" si="8"/>
        <v>0</v>
      </c>
      <c r="P28" s="72">
        <f t="shared" si="6"/>
        <v>734639</v>
      </c>
      <c r="Q28" s="74">
        <f t="shared" si="1"/>
        <v>57.326492391728443</v>
      </c>
      <c r="R28" s="75"/>
    </row>
    <row r="29" spans="1:18">
      <c r="A29" s="76"/>
      <c r="B29" s="77">
        <v>552</v>
      </c>
      <c r="C29" s="78" t="s">
        <v>42</v>
      </c>
      <c r="D29" s="66">
        <v>106759</v>
      </c>
      <c r="E29" s="66">
        <v>9933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116692</v>
      </c>
      <c r="Q29" s="67">
        <f t="shared" si="1"/>
        <v>9.105891533359344</v>
      </c>
      <c r="R29" s="68"/>
    </row>
    <row r="30" spans="1:18">
      <c r="A30" s="76"/>
      <c r="B30" s="77">
        <v>554</v>
      </c>
      <c r="C30" s="78" t="s">
        <v>44</v>
      </c>
      <c r="D30" s="66">
        <v>5914</v>
      </c>
      <c r="E30" s="66">
        <v>612033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617947</v>
      </c>
      <c r="Q30" s="67">
        <f t="shared" si="1"/>
        <v>48.220600858369096</v>
      </c>
      <c r="R30" s="68"/>
    </row>
    <row r="31" spans="1:18" ht="15.6">
      <c r="A31" s="69" t="s">
        <v>46</v>
      </c>
      <c r="B31" s="70"/>
      <c r="C31" s="71"/>
      <c r="D31" s="72">
        <f t="shared" ref="D31:O31" si="9">SUM(D32:D33)</f>
        <v>312938</v>
      </c>
      <c r="E31" s="72">
        <f t="shared" si="9"/>
        <v>0</v>
      </c>
      <c r="F31" s="72">
        <f t="shared" si="9"/>
        <v>0</v>
      </c>
      <c r="G31" s="72">
        <f t="shared" si="9"/>
        <v>0</v>
      </c>
      <c r="H31" s="72">
        <f t="shared" si="9"/>
        <v>0</v>
      </c>
      <c r="I31" s="72">
        <f t="shared" si="9"/>
        <v>0</v>
      </c>
      <c r="J31" s="72">
        <f t="shared" si="9"/>
        <v>0</v>
      </c>
      <c r="K31" s="72">
        <f t="shared" si="9"/>
        <v>0</v>
      </c>
      <c r="L31" s="72">
        <f t="shared" si="9"/>
        <v>0</v>
      </c>
      <c r="M31" s="72">
        <f t="shared" si="9"/>
        <v>0</v>
      </c>
      <c r="N31" s="72">
        <f t="shared" si="9"/>
        <v>0</v>
      </c>
      <c r="O31" s="72">
        <f t="shared" si="9"/>
        <v>0</v>
      </c>
      <c r="P31" s="72">
        <f t="shared" si="6"/>
        <v>312938</v>
      </c>
      <c r="Q31" s="74">
        <f t="shared" si="1"/>
        <v>24.419664455715957</v>
      </c>
      <c r="R31" s="75"/>
    </row>
    <row r="32" spans="1:18">
      <c r="A32" s="63"/>
      <c r="B32" s="64">
        <v>562</v>
      </c>
      <c r="C32" s="65" t="s">
        <v>47</v>
      </c>
      <c r="D32" s="66">
        <v>222721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222721</v>
      </c>
      <c r="Q32" s="67">
        <f t="shared" si="1"/>
        <v>17.379711275848614</v>
      </c>
      <c r="R32" s="68"/>
    </row>
    <row r="33" spans="1:18">
      <c r="A33" s="63"/>
      <c r="B33" s="64">
        <v>569</v>
      </c>
      <c r="C33" s="65" t="s">
        <v>48</v>
      </c>
      <c r="D33" s="66">
        <v>90217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90217</v>
      </c>
      <c r="Q33" s="67">
        <f t="shared" si="1"/>
        <v>7.0399531798673429</v>
      </c>
      <c r="R33" s="68"/>
    </row>
    <row r="34" spans="1:18" ht="15.6">
      <c r="A34" s="69" t="s">
        <v>49</v>
      </c>
      <c r="B34" s="70"/>
      <c r="C34" s="71"/>
      <c r="D34" s="72">
        <f t="shared" ref="D34:O34" si="10">SUM(D35:D36)</f>
        <v>290943</v>
      </c>
      <c r="E34" s="72">
        <f t="shared" si="10"/>
        <v>191101</v>
      </c>
      <c r="F34" s="72">
        <f t="shared" si="10"/>
        <v>0</v>
      </c>
      <c r="G34" s="72">
        <f t="shared" si="10"/>
        <v>39976</v>
      </c>
      <c r="H34" s="72">
        <f t="shared" si="10"/>
        <v>0</v>
      </c>
      <c r="I34" s="72">
        <f t="shared" si="10"/>
        <v>0</v>
      </c>
      <c r="J34" s="72">
        <f t="shared" si="10"/>
        <v>0</v>
      </c>
      <c r="K34" s="72">
        <f t="shared" si="10"/>
        <v>0</v>
      </c>
      <c r="L34" s="72">
        <f t="shared" si="10"/>
        <v>0</v>
      </c>
      <c r="M34" s="72">
        <f t="shared" si="10"/>
        <v>0</v>
      </c>
      <c r="N34" s="72">
        <f t="shared" si="10"/>
        <v>0</v>
      </c>
      <c r="O34" s="72">
        <f t="shared" si="10"/>
        <v>0</v>
      </c>
      <c r="P34" s="72">
        <f>SUM(D34:O34)</f>
        <v>522020</v>
      </c>
      <c r="Q34" s="74">
        <f t="shared" si="1"/>
        <v>40.735076082715565</v>
      </c>
      <c r="R34" s="68"/>
    </row>
    <row r="35" spans="1:18">
      <c r="A35" s="63"/>
      <c r="B35" s="64">
        <v>571</v>
      </c>
      <c r="C35" s="65" t="s">
        <v>68</v>
      </c>
      <c r="D35" s="66">
        <v>137425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137425</v>
      </c>
      <c r="Q35" s="67">
        <f t="shared" si="1"/>
        <v>10.72376121732345</v>
      </c>
      <c r="R35" s="68"/>
    </row>
    <row r="36" spans="1:18">
      <c r="A36" s="63"/>
      <c r="B36" s="64">
        <v>572</v>
      </c>
      <c r="C36" s="65" t="s">
        <v>50</v>
      </c>
      <c r="D36" s="66">
        <v>153518</v>
      </c>
      <c r="E36" s="66">
        <v>191101</v>
      </c>
      <c r="F36" s="66">
        <v>0</v>
      </c>
      <c r="G36" s="66">
        <v>39976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6"/>
        <v>384595</v>
      </c>
      <c r="Q36" s="67">
        <f t="shared" si="1"/>
        <v>30.011314865392119</v>
      </c>
      <c r="R36" s="68"/>
    </row>
    <row r="37" spans="1:18" ht="15.6">
      <c r="A37" s="69" t="s">
        <v>58</v>
      </c>
      <c r="B37" s="70"/>
      <c r="C37" s="71"/>
      <c r="D37" s="72">
        <f t="shared" ref="D37:O37" si="11">SUM(D38:D38)</f>
        <v>0</v>
      </c>
      <c r="E37" s="72">
        <f t="shared" si="11"/>
        <v>3198884</v>
      </c>
      <c r="F37" s="72">
        <f t="shared" si="11"/>
        <v>0</v>
      </c>
      <c r="G37" s="72">
        <f t="shared" si="11"/>
        <v>0</v>
      </c>
      <c r="H37" s="72">
        <f t="shared" si="11"/>
        <v>0</v>
      </c>
      <c r="I37" s="72">
        <f t="shared" si="11"/>
        <v>0</v>
      </c>
      <c r="J37" s="72">
        <f t="shared" si="11"/>
        <v>0</v>
      </c>
      <c r="K37" s="72">
        <f t="shared" si="11"/>
        <v>0</v>
      </c>
      <c r="L37" s="72">
        <f t="shared" si="11"/>
        <v>0</v>
      </c>
      <c r="M37" s="72">
        <f t="shared" si="11"/>
        <v>0</v>
      </c>
      <c r="N37" s="72">
        <f t="shared" si="11"/>
        <v>0</v>
      </c>
      <c r="O37" s="72">
        <f t="shared" si="11"/>
        <v>0</v>
      </c>
      <c r="P37" s="72">
        <f>SUM(D37:O37)</f>
        <v>3198884</v>
      </c>
      <c r="Q37" s="74">
        <f t="shared" si="1"/>
        <v>249.62028872415138</v>
      </c>
      <c r="R37" s="68"/>
    </row>
    <row r="38" spans="1:18">
      <c r="A38" s="63"/>
      <c r="B38" s="64">
        <v>581</v>
      </c>
      <c r="C38" s="65" t="s">
        <v>128</v>
      </c>
      <c r="D38" s="66">
        <v>0</v>
      </c>
      <c r="E38" s="66">
        <v>3198884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>SUM(D38:O38)</f>
        <v>3198884</v>
      </c>
      <c r="Q38" s="67">
        <f t="shared" si="1"/>
        <v>249.62028872415138</v>
      </c>
      <c r="R38" s="68"/>
    </row>
    <row r="39" spans="1:18" ht="15.6">
      <c r="A39" s="69" t="s">
        <v>53</v>
      </c>
      <c r="B39" s="70"/>
      <c r="C39" s="71"/>
      <c r="D39" s="72">
        <f t="shared" ref="D39:O39" si="12">SUM(D40:D48)</f>
        <v>779423</v>
      </c>
      <c r="E39" s="72">
        <f t="shared" si="12"/>
        <v>356315</v>
      </c>
      <c r="F39" s="72">
        <f t="shared" si="12"/>
        <v>0</v>
      </c>
      <c r="G39" s="72">
        <f t="shared" si="12"/>
        <v>0</v>
      </c>
      <c r="H39" s="72">
        <f t="shared" si="12"/>
        <v>0</v>
      </c>
      <c r="I39" s="72">
        <f t="shared" si="12"/>
        <v>0</v>
      </c>
      <c r="J39" s="72">
        <f t="shared" si="12"/>
        <v>0</v>
      </c>
      <c r="K39" s="72">
        <f t="shared" si="12"/>
        <v>0</v>
      </c>
      <c r="L39" s="72">
        <f t="shared" si="12"/>
        <v>0</v>
      </c>
      <c r="M39" s="72">
        <f t="shared" si="12"/>
        <v>0</v>
      </c>
      <c r="N39" s="72">
        <f t="shared" si="12"/>
        <v>0</v>
      </c>
      <c r="O39" s="72">
        <f t="shared" si="12"/>
        <v>0</v>
      </c>
      <c r="P39" s="72">
        <f>SUM(D39:O39)</f>
        <v>1135738</v>
      </c>
      <c r="Q39" s="74">
        <f t="shared" si="1"/>
        <v>88.625673039406948</v>
      </c>
      <c r="R39" s="68"/>
    </row>
    <row r="40" spans="1:18">
      <c r="A40" s="63"/>
      <c r="B40" s="64">
        <v>602</v>
      </c>
      <c r="C40" s="65" t="s">
        <v>54</v>
      </c>
      <c r="D40" s="66">
        <v>9081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ref="P40:P44" si="13">SUM(D40:O40)</f>
        <v>9081</v>
      </c>
      <c r="Q40" s="67">
        <f t="shared" si="1"/>
        <v>0.70862270776433867</v>
      </c>
      <c r="R40" s="68"/>
    </row>
    <row r="41" spans="1:18">
      <c r="A41" s="63"/>
      <c r="B41" s="64">
        <v>603</v>
      </c>
      <c r="C41" s="65" t="s">
        <v>55</v>
      </c>
      <c r="D41" s="66">
        <v>15044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13"/>
        <v>15044</v>
      </c>
      <c r="Q41" s="67">
        <f t="shared" si="1"/>
        <v>1.173936792820913</v>
      </c>
      <c r="R41" s="68"/>
    </row>
    <row r="42" spans="1:18">
      <c r="A42" s="63"/>
      <c r="B42" s="64">
        <v>604</v>
      </c>
      <c r="C42" s="65" t="s">
        <v>78</v>
      </c>
      <c r="D42" s="66">
        <v>114843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13"/>
        <v>114843</v>
      </c>
      <c r="Q42" s="67">
        <f t="shared" si="1"/>
        <v>8.9616074912212245</v>
      </c>
      <c r="R42" s="68"/>
    </row>
    <row r="43" spans="1:18">
      <c r="A43" s="63"/>
      <c r="B43" s="64">
        <v>605</v>
      </c>
      <c r="C43" s="65" t="s">
        <v>130</v>
      </c>
      <c r="D43" s="66">
        <v>5086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13"/>
        <v>5086</v>
      </c>
      <c r="Q43" s="67">
        <f t="shared" si="1"/>
        <v>0.39687865782286386</v>
      </c>
      <c r="R43" s="68"/>
    </row>
    <row r="44" spans="1:18">
      <c r="A44" s="63"/>
      <c r="B44" s="64">
        <v>608</v>
      </c>
      <c r="C44" s="65" t="s">
        <v>132</v>
      </c>
      <c r="D44" s="66">
        <v>11960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13"/>
        <v>11960</v>
      </c>
      <c r="Q44" s="67">
        <f t="shared" si="1"/>
        <v>0.93328131096371436</v>
      </c>
      <c r="R44" s="68"/>
    </row>
    <row r="45" spans="1:18">
      <c r="A45" s="63"/>
      <c r="B45" s="64">
        <v>611</v>
      </c>
      <c r="C45" s="65" t="s">
        <v>56</v>
      </c>
      <c r="D45" s="66">
        <v>22311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ref="P45:P47" si="14">SUM(D45:O45)</f>
        <v>22311</v>
      </c>
      <c r="Q45" s="67">
        <f t="shared" si="1"/>
        <v>1.7410066328521263</v>
      </c>
      <c r="R45" s="68"/>
    </row>
    <row r="46" spans="1:18">
      <c r="A46" s="63"/>
      <c r="B46" s="64">
        <v>614</v>
      </c>
      <c r="C46" s="65" t="s">
        <v>133</v>
      </c>
      <c r="D46" s="66">
        <v>293021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14"/>
        <v>293021</v>
      </c>
      <c r="Q46" s="67">
        <f t="shared" si="1"/>
        <v>22.865470152165432</v>
      </c>
      <c r="R46" s="68"/>
    </row>
    <row r="47" spans="1:18">
      <c r="A47" s="63"/>
      <c r="B47" s="64">
        <v>712</v>
      </c>
      <c r="C47" s="65" t="s">
        <v>138</v>
      </c>
      <c r="D47" s="66">
        <v>0</v>
      </c>
      <c r="E47" s="66">
        <v>356315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14"/>
        <v>356315</v>
      </c>
      <c r="Q47" s="67">
        <f t="shared" si="1"/>
        <v>27.804525946156847</v>
      </c>
      <c r="R47" s="68"/>
    </row>
    <row r="48" spans="1:18" ht="15.6" thickBot="1">
      <c r="A48" s="63"/>
      <c r="B48" s="64">
        <v>724</v>
      </c>
      <c r="C48" s="65" t="s">
        <v>139</v>
      </c>
      <c r="D48" s="66">
        <v>308077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ref="P48" si="15">SUM(D48:O48)</f>
        <v>308077</v>
      </c>
      <c r="Q48" s="67">
        <f t="shared" si="1"/>
        <v>24.040343347639485</v>
      </c>
      <c r="R48" s="68"/>
    </row>
    <row r="49" spans="1:121" ht="16.2" thickBot="1">
      <c r="A49" s="79" t="s">
        <v>10</v>
      </c>
      <c r="B49" s="80"/>
      <c r="C49" s="81"/>
      <c r="D49" s="82">
        <f t="shared" ref="D49:O49" si="16">SUM(D5,D13,D21,D26,D28,D31,D34,D37,D39)</f>
        <v>19339813</v>
      </c>
      <c r="E49" s="82">
        <f t="shared" si="16"/>
        <v>7380808</v>
      </c>
      <c r="F49" s="82">
        <f t="shared" si="16"/>
        <v>0</v>
      </c>
      <c r="G49" s="82">
        <f t="shared" si="16"/>
        <v>1919635</v>
      </c>
      <c r="H49" s="82">
        <f t="shared" si="16"/>
        <v>0</v>
      </c>
      <c r="I49" s="82">
        <f t="shared" si="16"/>
        <v>1037566</v>
      </c>
      <c r="J49" s="82">
        <f t="shared" si="16"/>
        <v>0</v>
      </c>
      <c r="K49" s="82">
        <f t="shared" ref="K49" si="17">SUM(K5,K13,K21,K26,K28,K31,K34,K37,K39)</f>
        <v>24896116</v>
      </c>
      <c r="L49" s="82">
        <f t="shared" ref="L49" si="18">SUM(L5,L13,L21,L26,L28,L31,L34,L37,L39)</f>
        <v>0</v>
      </c>
      <c r="M49" s="82">
        <f t="shared" si="16"/>
        <v>0</v>
      </c>
      <c r="N49" s="82">
        <f t="shared" ref="N49" si="19">SUM(N5,N13,N21,N26,N28,N31,N34,N37,N39)</f>
        <v>0</v>
      </c>
      <c r="O49" s="82">
        <f t="shared" si="16"/>
        <v>6046</v>
      </c>
      <c r="P49" s="82">
        <f>SUM(D49:O49)</f>
        <v>54579984</v>
      </c>
      <c r="Q49" s="83">
        <f t="shared" si="1"/>
        <v>4259.070152165431</v>
      </c>
      <c r="R49" s="61"/>
      <c r="S49" s="84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1"/>
      <c r="CU49" s="51"/>
      <c r="CV49" s="51"/>
      <c r="CW49" s="51"/>
      <c r="CX49" s="51"/>
      <c r="CY49" s="51"/>
      <c r="CZ49" s="51"/>
      <c r="DA49" s="51"/>
      <c r="DB49" s="51"/>
      <c r="DC49" s="51"/>
      <c r="DD49" s="51"/>
      <c r="DE49" s="51"/>
      <c r="DF49" s="51"/>
      <c r="DG49" s="51"/>
      <c r="DH49" s="51"/>
      <c r="DI49" s="51"/>
      <c r="DJ49" s="51"/>
      <c r="DK49" s="51"/>
      <c r="DL49" s="51"/>
      <c r="DM49" s="51"/>
      <c r="DN49" s="51"/>
      <c r="DO49" s="51"/>
      <c r="DP49" s="51"/>
      <c r="DQ49" s="51"/>
    </row>
    <row r="50" spans="1:121">
      <c r="A50" s="85"/>
      <c r="B50" s="86"/>
      <c r="C50" s="86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8"/>
    </row>
    <row r="51" spans="1:121">
      <c r="A51" s="89"/>
      <c r="B51" s="90"/>
      <c r="C51" s="90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4" t="s">
        <v>142</v>
      </c>
      <c r="O51" s="94"/>
      <c r="P51" s="94"/>
      <c r="Q51" s="92">
        <v>12815</v>
      </c>
    </row>
    <row r="52" spans="1:121">
      <c r="A52" s="95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7"/>
    </row>
    <row r="53" spans="1:121" ht="15.75" customHeight="1" thickBot="1">
      <c r="A53" s="98" t="s">
        <v>62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100"/>
    </row>
  </sheetData>
  <mergeCells count="10">
    <mergeCell ref="N51:P51"/>
    <mergeCell ref="A52:Q52"/>
    <mergeCell ref="A53:Q5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54"/>
  <sheetViews>
    <sheetView workbookViewId="0">
      <selection sqref="A1:Q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2.6328125" style="3" customWidth="1"/>
    <col min="4" max="10" width="14.6328125" style="4" customWidth="1"/>
    <col min="11" max="15" width="13.6328125" style="4" customWidth="1"/>
    <col min="16" max="16" width="16.6328125" style="4" customWidth="1"/>
    <col min="17" max="17" width="13.6328125" style="3" customWidth="1"/>
    <col min="18" max="18" width="9.81640625" style="3" customWidth="1"/>
    <col min="19" max="19" width="9.81640625" style="3"/>
  </cols>
  <sheetData>
    <row r="1" spans="1:135" ht="28.2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3.4" thickBot="1">
      <c r="A2" s="124" t="s">
        <v>136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125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126</v>
      </c>
      <c r="L4" s="34" t="s">
        <v>3</v>
      </c>
      <c r="M4" s="34" t="s">
        <v>4</v>
      </c>
      <c r="N4" s="34" t="s">
        <v>143</v>
      </c>
      <c r="O4" s="34" t="s">
        <v>5</v>
      </c>
      <c r="P4" s="34" t="s">
        <v>127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6">
      <c r="A5" s="24" t="s">
        <v>19</v>
      </c>
      <c r="B5" s="25"/>
      <c r="C5" s="25"/>
      <c r="D5" s="26">
        <f t="shared" ref="D5:O5" si="0">SUM(D6:D12)</f>
        <v>4918402</v>
      </c>
      <c r="E5" s="26">
        <f t="shared" si="0"/>
        <v>0</v>
      </c>
      <c r="F5" s="26">
        <f t="shared" si="0"/>
        <v>0</v>
      </c>
      <c r="G5" s="26">
        <f t="shared" si="0"/>
        <v>6750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SUM(K6:K12)</f>
        <v>22429744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27354896</v>
      </c>
      <c r="Q5" s="32">
        <f t="shared" ref="Q5:Q50" si="4">(P5/Q$52)</f>
        <v>2172.5753315860534</v>
      </c>
      <c r="R5" s="6"/>
    </row>
    <row r="6" spans="1:135">
      <c r="A6" s="12"/>
      <c r="B6" s="44">
        <v>511</v>
      </c>
      <c r="C6" s="20" t="s">
        <v>20</v>
      </c>
      <c r="D6" s="46">
        <v>1095317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1095317</v>
      </c>
      <c r="Q6" s="47">
        <f t="shared" si="4"/>
        <v>86.992057819077118</v>
      </c>
      <c r="R6" s="9"/>
    </row>
    <row r="7" spans="1:135">
      <c r="A7" s="12"/>
      <c r="B7" s="44">
        <v>512</v>
      </c>
      <c r="C7" s="20" t="s">
        <v>21</v>
      </c>
      <c r="D7" s="46">
        <v>215342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215342</v>
      </c>
      <c r="Q7" s="47">
        <f t="shared" si="4"/>
        <v>17.102851242951314</v>
      </c>
      <c r="R7" s="9"/>
    </row>
    <row r="8" spans="1:135">
      <c r="A8" s="12"/>
      <c r="B8" s="44">
        <v>513</v>
      </c>
      <c r="C8" s="20" t="s">
        <v>22</v>
      </c>
      <c r="D8" s="46">
        <v>2588060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2588060</v>
      </c>
      <c r="Q8" s="47">
        <f t="shared" si="4"/>
        <v>205.54840759272497</v>
      </c>
      <c r="R8" s="9"/>
    </row>
    <row r="9" spans="1:135">
      <c r="A9" s="12"/>
      <c r="B9" s="44">
        <v>514</v>
      </c>
      <c r="C9" s="20" t="s">
        <v>23</v>
      </c>
      <c r="D9" s="46">
        <v>116186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116186</v>
      </c>
      <c r="Q9" s="47">
        <f t="shared" si="4"/>
        <v>9.2277023270590099</v>
      </c>
      <c r="R9" s="9"/>
    </row>
    <row r="10" spans="1:135">
      <c r="A10" s="12"/>
      <c r="B10" s="44">
        <v>515</v>
      </c>
      <c r="C10" s="20" t="s">
        <v>24</v>
      </c>
      <c r="D10" s="46">
        <v>299327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299327</v>
      </c>
      <c r="Q10" s="47">
        <f t="shared" si="4"/>
        <v>23.773091891033278</v>
      </c>
      <c r="R10" s="9"/>
    </row>
    <row r="11" spans="1:135">
      <c r="A11" s="12"/>
      <c r="B11" s="44">
        <v>516</v>
      </c>
      <c r="C11" s="20" t="s">
        <v>25</v>
      </c>
      <c r="D11" s="46">
        <v>168359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168359</v>
      </c>
      <c r="Q11" s="47">
        <f t="shared" si="4"/>
        <v>13.371376379953935</v>
      </c>
      <c r="R11" s="9"/>
    </row>
    <row r="12" spans="1:135">
      <c r="A12" s="12"/>
      <c r="B12" s="44">
        <v>519</v>
      </c>
      <c r="C12" s="20" t="s">
        <v>26</v>
      </c>
      <c r="D12" s="46">
        <v>435811</v>
      </c>
      <c r="E12" s="46">
        <v>0</v>
      </c>
      <c r="F12" s="46">
        <v>0</v>
      </c>
      <c r="G12" s="46">
        <v>6750</v>
      </c>
      <c r="H12" s="46">
        <v>0</v>
      </c>
      <c r="I12" s="46">
        <v>0</v>
      </c>
      <c r="J12" s="46">
        <v>0</v>
      </c>
      <c r="K12" s="46">
        <v>22429744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22872305</v>
      </c>
      <c r="Q12" s="47">
        <f t="shared" si="4"/>
        <v>1816.559844333254</v>
      </c>
      <c r="R12" s="9"/>
    </row>
    <row r="13" spans="1:135" ht="15.6">
      <c r="A13" s="28" t="s">
        <v>27</v>
      </c>
      <c r="B13" s="29"/>
      <c r="C13" s="30"/>
      <c r="D13" s="31">
        <f t="shared" ref="D13:O13" si="6">SUM(D14:D20)</f>
        <v>12173023</v>
      </c>
      <c r="E13" s="31">
        <f t="shared" si="6"/>
        <v>421425</v>
      </c>
      <c r="F13" s="31">
        <f t="shared" si="6"/>
        <v>0</v>
      </c>
      <c r="G13" s="31">
        <f t="shared" si="6"/>
        <v>100258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SUM(K14:K20)</f>
        <v>0</v>
      </c>
      <c r="L13" s="31">
        <f t="shared" ref="L13" si="8">SUM(L14:L20)</f>
        <v>0</v>
      </c>
      <c r="M13" s="31">
        <f t="shared" si="6"/>
        <v>0</v>
      </c>
      <c r="N13" s="31">
        <f t="shared" ref="N13" si="9">SUM(N14:N20)</f>
        <v>0</v>
      </c>
      <c r="O13" s="31">
        <f t="shared" si="6"/>
        <v>0</v>
      </c>
      <c r="P13" s="42">
        <f>SUM(D13:O13)</f>
        <v>12694706</v>
      </c>
      <c r="Q13" s="43">
        <f t="shared" si="4"/>
        <v>1008.2365181478834</v>
      </c>
      <c r="R13" s="10"/>
    </row>
    <row r="14" spans="1:135">
      <c r="A14" s="12"/>
      <c r="B14" s="44">
        <v>521</v>
      </c>
      <c r="C14" s="20" t="s">
        <v>28</v>
      </c>
      <c r="D14" s="46">
        <v>5218556</v>
      </c>
      <c r="E14" s="46">
        <v>167362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5385918</v>
      </c>
      <c r="Q14" s="47">
        <f t="shared" si="4"/>
        <v>427.75935191803671</v>
      </c>
      <c r="R14" s="9"/>
    </row>
    <row r="15" spans="1:135">
      <c r="A15" s="12"/>
      <c r="B15" s="44">
        <v>522</v>
      </c>
      <c r="C15" s="20" t="s">
        <v>29</v>
      </c>
      <c r="D15" s="46">
        <v>790369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0" si="10">SUM(D15:O15)</f>
        <v>790369</v>
      </c>
      <c r="Q15" s="47">
        <f t="shared" si="4"/>
        <v>62.772535938368677</v>
      </c>
      <c r="R15" s="9"/>
    </row>
    <row r="16" spans="1:135">
      <c r="A16" s="12"/>
      <c r="B16" s="44">
        <v>523</v>
      </c>
      <c r="C16" s="20" t="s">
        <v>30</v>
      </c>
      <c r="D16" s="46">
        <v>3455919</v>
      </c>
      <c r="E16" s="46">
        <v>0</v>
      </c>
      <c r="F16" s="46">
        <v>0</v>
      </c>
      <c r="G16" s="46">
        <v>100258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3556177</v>
      </c>
      <c r="Q16" s="47">
        <f t="shared" si="4"/>
        <v>282.43801127789692</v>
      </c>
      <c r="R16" s="9"/>
    </row>
    <row r="17" spans="1:18">
      <c r="A17" s="12"/>
      <c r="B17" s="44">
        <v>524</v>
      </c>
      <c r="C17" s="20" t="s">
        <v>31</v>
      </c>
      <c r="D17" s="46">
        <v>200737</v>
      </c>
      <c r="E17" s="46">
        <v>254063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454800</v>
      </c>
      <c r="Q17" s="47">
        <f t="shared" si="4"/>
        <v>36.121038837264713</v>
      </c>
      <c r="R17" s="9"/>
    </row>
    <row r="18" spans="1:18">
      <c r="A18" s="12"/>
      <c r="B18" s="44">
        <v>525</v>
      </c>
      <c r="C18" s="20" t="s">
        <v>32</v>
      </c>
      <c r="D18" s="46">
        <v>1043667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1043667</v>
      </c>
      <c r="Q18" s="47">
        <f t="shared" si="4"/>
        <v>82.889921372408864</v>
      </c>
      <c r="R18" s="9"/>
    </row>
    <row r="19" spans="1:18">
      <c r="A19" s="12"/>
      <c r="B19" s="44">
        <v>526</v>
      </c>
      <c r="C19" s="20" t="s">
        <v>66</v>
      </c>
      <c r="D19" s="46">
        <v>1308379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1308379</v>
      </c>
      <c r="Q19" s="47">
        <f t="shared" si="4"/>
        <v>103.91382733698674</v>
      </c>
      <c r="R19" s="9"/>
    </row>
    <row r="20" spans="1:18">
      <c r="A20" s="12"/>
      <c r="B20" s="44">
        <v>527</v>
      </c>
      <c r="C20" s="20" t="s">
        <v>33</v>
      </c>
      <c r="D20" s="46">
        <v>155396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155396</v>
      </c>
      <c r="Q20" s="47">
        <f t="shared" si="4"/>
        <v>12.341831466920816</v>
      </c>
      <c r="R20" s="9"/>
    </row>
    <row r="21" spans="1:18" ht="15.6">
      <c r="A21" s="28" t="s">
        <v>34</v>
      </c>
      <c r="B21" s="29"/>
      <c r="C21" s="30"/>
      <c r="D21" s="31">
        <f t="shared" ref="D21:O21" si="11">SUM(D22:D25)</f>
        <v>157568</v>
      </c>
      <c r="E21" s="31">
        <f t="shared" si="11"/>
        <v>0</v>
      </c>
      <c r="F21" s="31">
        <f t="shared" si="11"/>
        <v>0</v>
      </c>
      <c r="G21" s="31">
        <f t="shared" si="11"/>
        <v>612934</v>
      </c>
      <c r="H21" s="31">
        <f t="shared" si="11"/>
        <v>0</v>
      </c>
      <c r="I21" s="31">
        <f t="shared" si="11"/>
        <v>740286</v>
      </c>
      <c r="J21" s="31">
        <f t="shared" si="11"/>
        <v>0</v>
      </c>
      <c r="K21" s="31">
        <f t="shared" ref="K21" si="12">SUM(K22:K25)</f>
        <v>0</v>
      </c>
      <c r="L21" s="31">
        <f t="shared" ref="L21" si="13">SUM(L22:L25)</f>
        <v>0</v>
      </c>
      <c r="M21" s="31">
        <f t="shared" si="11"/>
        <v>0</v>
      </c>
      <c r="N21" s="31">
        <f t="shared" ref="N21" si="14">SUM(N22:N25)</f>
        <v>0</v>
      </c>
      <c r="O21" s="31">
        <f t="shared" si="11"/>
        <v>3516</v>
      </c>
      <c r="P21" s="42">
        <f>SUM(D21:O21)</f>
        <v>1514304</v>
      </c>
      <c r="Q21" s="43">
        <f t="shared" si="4"/>
        <v>120.26876340243031</v>
      </c>
      <c r="R21" s="10"/>
    </row>
    <row r="22" spans="1:18">
      <c r="A22" s="12"/>
      <c r="B22" s="44">
        <v>534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740286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37" si="15">SUM(D22:O22)</f>
        <v>740286</v>
      </c>
      <c r="Q22" s="47">
        <f t="shared" si="4"/>
        <v>58.794853466761971</v>
      </c>
      <c r="R22" s="9"/>
    </row>
    <row r="23" spans="1:18">
      <c r="A23" s="12"/>
      <c r="B23" s="44">
        <v>535</v>
      </c>
      <c r="C23" s="20" t="s">
        <v>36</v>
      </c>
      <c r="D23" s="46">
        <v>0</v>
      </c>
      <c r="E23" s="46">
        <v>0</v>
      </c>
      <c r="F23" s="46">
        <v>0</v>
      </c>
      <c r="G23" s="46">
        <v>612934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612934</v>
      </c>
      <c r="Q23" s="47">
        <f t="shared" si="4"/>
        <v>48.680327217854021</v>
      </c>
      <c r="R23" s="9"/>
    </row>
    <row r="24" spans="1:18">
      <c r="A24" s="12"/>
      <c r="B24" s="44">
        <v>537</v>
      </c>
      <c r="C24" s="20" t="s">
        <v>37</v>
      </c>
      <c r="D24" s="46">
        <v>109099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3516</v>
      </c>
      <c r="P24" s="46">
        <f t="shared" si="15"/>
        <v>112615</v>
      </c>
      <c r="Q24" s="47">
        <f t="shared" si="4"/>
        <v>8.944087046302915</v>
      </c>
      <c r="R24" s="9"/>
    </row>
    <row r="25" spans="1:18">
      <c r="A25" s="12"/>
      <c r="B25" s="44">
        <v>539</v>
      </c>
      <c r="C25" s="20" t="s">
        <v>38</v>
      </c>
      <c r="D25" s="46">
        <v>48469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48469</v>
      </c>
      <c r="Q25" s="47">
        <f t="shared" si="4"/>
        <v>3.8494956715113968</v>
      </c>
      <c r="R25" s="9"/>
    </row>
    <row r="26" spans="1:18" ht="15.6">
      <c r="A26" s="28" t="s">
        <v>39</v>
      </c>
      <c r="B26" s="29"/>
      <c r="C26" s="30"/>
      <c r="D26" s="31">
        <f t="shared" ref="D26:O26" si="16">SUM(D27:D27)</f>
        <v>0</v>
      </c>
      <c r="E26" s="31">
        <f t="shared" si="16"/>
        <v>2119529</v>
      </c>
      <c r="F26" s="31">
        <f t="shared" si="16"/>
        <v>0</v>
      </c>
      <c r="G26" s="31">
        <f t="shared" si="16"/>
        <v>259722</v>
      </c>
      <c r="H26" s="31">
        <f t="shared" si="16"/>
        <v>0</v>
      </c>
      <c r="I26" s="31">
        <f t="shared" si="16"/>
        <v>0</v>
      </c>
      <c r="J26" s="31">
        <f t="shared" si="16"/>
        <v>0</v>
      </c>
      <c r="K26" s="31">
        <f t="shared" si="16"/>
        <v>0</v>
      </c>
      <c r="L26" s="31">
        <f t="shared" si="16"/>
        <v>0</v>
      </c>
      <c r="M26" s="31">
        <f t="shared" si="16"/>
        <v>0</v>
      </c>
      <c r="N26" s="31">
        <f t="shared" si="16"/>
        <v>0</v>
      </c>
      <c r="O26" s="31">
        <f t="shared" si="16"/>
        <v>0</v>
      </c>
      <c r="P26" s="31">
        <f t="shared" si="15"/>
        <v>2379251</v>
      </c>
      <c r="Q26" s="43">
        <f t="shared" si="4"/>
        <v>188.96441902946549</v>
      </c>
      <c r="R26" s="10"/>
    </row>
    <row r="27" spans="1:18">
      <c r="A27" s="12"/>
      <c r="B27" s="44">
        <v>541</v>
      </c>
      <c r="C27" s="20" t="s">
        <v>40</v>
      </c>
      <c r="D27" s="46">
        <v>0</v>
      </c>
      <c r="E27" s="46">
        <v>2119529</v>
      </c>
      <c r="F27" s="46">
        <v>0</v>
      </c>
      <c r="G27" s="46">
        <v>259722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2379251</v>
      </c>
      <c r="Q27" s="47">
        <f t="shared" si="4"/>
        <v>188.96441902946549</v>
      </c>
      <c r="R27" s="9"/>
    </row>
    <row r="28" spans="1:18" ht="15.6">
      <c r="A28" s="28" t="s">
        <v>41</v>
      </c>
      <c r="B28" s="29"/>
      <c r="C28" s="30"/>
      <c r="D28" s="31">
        <f t="shared" ref="D28:O28" si="17">SUM(D29:D31)</f>
        <v>92243</v>
      </c>
      <c r="E28" s="31">
        <f t="shared" si="17"/>
        <v>248704</v>
      </c>
      <c r="F28" s="31">
        <f t="shared" si="17"/>
        <v>0</v>
      </c>
      <c r="G28" s="31">
        <f t="shared" si="17"/>
        <v>0</v>
      </c>
      <c r="H28" s="31">
        <f t="shared" si="17"/>
        <v>0</v>
      </c>
      <c r="I28" s="31">
        <f t="shared" si="17"/>
        <v>0</v>
      </c>
      <c r="J28" s="31">
        <f t="shared" si="17"/>
        <v>0</v>
      </c>
      <c r="K28" s="31">
        <f t="shared" ref="K28" si="18">SUM(K29:K31)</f>
        <v>0</v>
      </c>
      <c r="L28" s="31">
        <f t="shared" ref="L28" si="19">SUM(L29:L31)</f>
        <v>0</v>
      </c>
      <c r="M28" s="31">
        <f t="shared" si="17"/>
        <v>0</v>
      </c>
      <c r="N28" s="31">
        <f t="shared" ref="N28" si="20">SUM(N29:N31)</f>
        <v>0</v>
      </c>
      <c r="O28" s="31">
        <f t="shared" si="17"/>
        <v>0</v>
      </c>
      <c r="P28" s="31">
        <f t="shared" si="15"/>
        <v>340947</v>
      </c>
      <c r="Q28" s="43">
        <f t="shared" si="4"/>
        <v>27.078627591136527</v>
      </c>
      <c r="R28" s="10"/>
    </row>
    <row r="29" spans="1:18">
      <c r="A29" s="13"/>
      <c r="B29" s="45">
        <v>551</v>
      </c>
      <c r="C29" s="21" t="s">
        <v>137</v>
      </c>
      <c r="D29" s="46">
        <v>22253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22253</v>
      </c>
      <c r="Q29" s="47">
        <f t="shared" si="4"/>
        <v>1.7673735207688031</v>
      </c>
      <c r="R29" s="9"/>
    </row>
    <row r="30" spans="1:18">
      <c r="A30" s="13"/>
      <c r="B30" s="45">
        <v>552</v>
      </c>
      <c r="C30" s="21" t="s">
        <v>42</v>
      </c>
      <c r="D30" s="46">
        <v>69990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69990</v>
      </c>
      <c r="Q30" s="47">
        <f t="shared" si="4"/>
        <v>5.5587324279247081</v>
      </c>
      <c r="R30" s="9"/>
    </row>
    <row r="31" spans="1:18">
      <c r="A31" s="13"/>
      <c r="B31" s="45">
        <v>554</v>
      </c>
      <c r="C31" s="21" t="s">
        <v>44</v>
      </c>
      <c r="D31" s="46">
        <v>0</v>
      </c>
      <c r="E31" s="46">
        <v>248704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248704</v>
      </c>
      <c r="Q31" s="47">
        <f t="shared" si="4"/>
        <v>19.752521642443014</v>
      </c>
      <c r="R31" s="9"/>
    </row>
    <row r="32" spans="1:18" ht="15.6">
      <c r="A32" s="28" t="s">
        <v>46</v>
      </c>
      <c r="B32" s="29"/>
      <c r="C32" s="30"/>
      <c r="D32" s="31">
        <f t="shared" ref="D32:O32" si="21">SUM(D33:D34)</f>
        <v>293860</v>
      </c>
      <c r="E32" s="31">
        <f t="shared" si="21"/>
        <v>0</v>
      </c>
      <c r="F32" s="31">
        <f t="shared" si="21"/>
        <v>0</v>
      </c>
      <c r="G32" s="31">
        <f t="shared" si="21"/>
        <v>0</v>
      </c>
      <c r="H32" s="31">
        <f t="shared" si="21"/>
        <v>0</v>
      </c>
      <c r="I32" s="31">
        <f t="shared" si="21"/>
        <v>0</v>
      </c>
      <c r="J32" s="31">
        <f t="shared" si="21"/>
        <v>0</v>
      </c>
      <c r="K32" s="31">
        <f t="shared" ref="K32" si="22">SUM(K33:K34)</f>
        <v>0</v>
      </c>
      <c r="L32" s="31">
        <f t="shared" ref="L32" si="23">SUM(L33:L34)</f>
        <v>0</v>
      </c>
      <c r="M32" s="31">
        <f t="shared" si="21"/>
        <v>0</v>
      </c>
      <c r="N32" s="31">
        <f t="shared" ref="N32" si="24">SUM(N33:N34)</f>
        <v>0</v>
      </c>
      <c r="O32" s="31">
        <f t="shared" si="21"/>
        <v>0</v>
      </c>
      <c r="P32" s="31">
        <f t="shared" si="15"/>
        <v>293860</v>
      </c>
      <c r="Q32" s="43">
        <f t="shared" si="4"/>
        <v>23.338892859979349</v>
      </c>
      <c r="R32" s="10"/>
    </row>
    <row r="33" spans="1:18">
      <c r="A33" s="12"/>
      <c r="B33" s="44">
        <v>562</v>
      </c>
      <c r="C33" s="20" t="s">
        <v>47</v>
      </c>
      <c r="D33" s="46">
        <v>284860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284860</v>
      </c>
      <c r="Q33" s="47">
        <f t="shared" si="4"/>
        <v>22.624096576920021</v>
      </c>
      <c r="R33" s="9"/>
    </row>
    <row r="34" spans="1:18">
      <c r="A34" s="12"/>
      <c r="B34" s="44">
        <v>569</v>
      </c>
      <c r="C34" s="20" t="s">
        <v>48</v>
      </c>
      <c r="D34" s="46">
        <v>9000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9000</v>
      </c>
      <c r="Q34" s="47">
        <f t="shared" si="4"/>
        <v>0.71479628305932807</v>
      </c>
      <c r="R34" s="9"/>
    </row>
    <row r="35" spans="1:18" ht="15.6">
      <c r="A35" s="28" t="s">
        <v>49</v>
      </c>
      <c r="B35" s="29"/>
      <c r="C35" s="30"/>
      <c r="D35" s="31">
        <f t="shared" ref="D35:O35" si="25">SUM(D36:D37)</f>
        <v>248996</v>
      </c>
      <c r="E35" s="31">
        <f t="shared" si="25"/>
        <v>0</v>
      </c>
      <c r="F35" s="31">
        <f t="shared" si="25"/>
        <v>0</v>
      </c>
      <c r="G35" s="31">
        <f t="shared" si="25"/>
        <v>0</v>
      </c>
      <c r="H35" s="31">
        <f t="shared" si="25"/>
        <v>0</v>
      </c>
      <c r="I35" s="31">
        <f t="shared" si="25"/>
        <v>0</v>
      </c>
      <c r="J35" s="31">
        <f t="shared" si="25"/>
        <v>0</v>
      </c>
      <c r="K35" s="31">
        <f t="shared" ref="K35" si="26">SUM(K36:K37)</f>
        <v>0</v>
      </c>
      <c r="L35" s="31">
        <f t="shared" ref="L35" si="27">SUM(L36:L37)</f>
        <v>0</v>
      </c>
      <c r="M35" s="31">
        <f t="shared" si="25"/>
        <v>0</v>
      </c>
      <c r="N35" s="31">
        <f t="shared" ref="N35" si="28">SUM(N36:N37)</f>
        <v>0</v>
      </c>
      <c r="O35" s="31">
        <f t="shared" si="25"/>
        <v>0</v>
      </c>
      <c r="P35" s="31">
        <f>SUM(D35:O35)</f>
        <v>248996</v>
      </c>
      <c r="Q35" s="43">
        <f t="shared" si="4"/>
        <v>19.775712810737829</v>
      </c>
      <c r="R35" s="9"/>
    </row>
    <row r="36" spans="1:18">
      <c r="A36" s="12"/>
      <c r="B36" s="44">
        <v>571</v>
      </c>
      <c r="C36" s="20" t="s">
        <v>68</v>
      </c>
      <c r="D36" s="46">
        <v>164702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164702</v>
      </c>
      <c r="Q36" s="47">
        <f t="shared" si="4"/>
        <v>13.080930823604161</v>
      </c>
      <c r="R36" s="9"/>
    </row>
    <row r="37" spans="1:18">
      <c r="A37" s="12"/>
      <c r="B37" s="44">
        <v>572</v>
      </c>
      <c r="C37" s="20" t="s">
        <v>50</v>
      </c>
      <c r="D37" s="46">
        <v>84294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84294</v>
      </c>
      <c r="Q37" s="47">
        <f t="shared" si="4"/>
        <v>6.6947819871336671</v>
      </c>
      <c r="R37" s="9"/>
    </row>
    <row r="38" spans="1:18" ht="15.6">
      <c r="A38" s="28" t="s">
        <v>58</v>
      </c>
      <c r="B38" s="29"/>
      <c r="C38" s="30"/>
      <c r="D38" s="31">
        <f t="shared" ref="D38:O38" si="29">SUM(D39:D40)</f>
        <v>69117</v>
      </c>
      <c r="E38" s="31">
        <f t="shared" si="29"/>
        <v>2570438</v>
      </c>
      <c r="F38" s="31">
        <f t="shared" si="29"/>
        <v>0</v>
      </c>
      <c r="G38" s="31">
        <f t="shared" si="29"/>
        <v>0</v>
      </c>
      <c r="H38" s="31">
        <f t="shared" si="29"/>
        <v>0</v>
      </c>
      <c r="I38" s="31">
        <f t="shared" si="29"/>
        <v>0</v>
      </c>
      <c r="J38" s="31">
        <f t="shared" si="29"/>
        <v>0</v>
      </c>
      <c r="K38" s="31">
        <f t="shared" ref="K38" si="30">SUM(K39:K40)</f>
        <v>0</v>
      </c>
      <c r="L38" s="31">
        <f t="shared" ref="L38" si="31">SUM(L39:L40)</f>
        <v>0</v>
      </c>
      <c r="M38" s="31">
        <f t="shared" si="29"/>
        <v>0</v>
      </c>
      <c r="N38" s="31">
        <f t="shared" ref="N38" si="32">SUM(N39:N40)</f>
        <v>0</v>
      </c>
      <c r="O38" s="31">
        <f t="shared" si="29"/>
        <v>0</v>
      </c>
      <c r="P38" s="31">
        <f>SUM(D38:O38)</f>
        <v>2639555</v>
      </c>
      <c r="Q38" s="43">
        <f t="shared" si="4"/>
        <v>209.63823365896275</v>
      </c>
      <c r="R38" s="9"/>
    </row>
    <row r="39" spans="1:18">
      <c r="A39" s="12"/>
      <c r="B39" s="44">
        <v>581</v>
      </c>
      <c r="C39" s="20" t="s">
        <v>128</v>
      </c>
      <c r="D39" s="46">
        <v>0</v>
      </c>
      <c r="E39" s="46">
        <v>2570438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>SUM(D39:O39)</f>
        <v>2570438</v>
      </c>
      <c r="Q39" s="47">
        <f t="shared" si="4"/>
        <v>204.14883647049479</v>
      </c>
      <c r="R39" s="9"/>
    </row>
    <row r="40" spans="1:18">
      <c r="A40" s="12"/>
      <c r="B40" s="44">
        <v>587</v>
      </c>
      <c r="C40" s="20" t="s">
        <v>102</v>
      </c>
      <c r="D40" s="46">
        <v>69117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ref="P40:P45" si="33">SUM(D40:O40)</f>
        <v>69117</v>
      </c>
      <c r="Q40" s="47">
        <f t="shared" si="4"/>
        <v>5.4893971884679535</v>
      </c>
      <c r="R40" s="9"/>
    </row>
    <row r="41" spans="1:18" ht="15.6">
      <c r="A41" s="28" t="s">
        <v>53</v>
      </c>
      <c r="B41" s="29"/>
      <c r="C41" s="30"/>
      <c r="D41" s="31">
        <f t="shared" ref="D41:O41" si="34">SUM(D42:D49)</f>
        <v>874556</v>
      </c>
      <c r="E41" s="31">
        <f t="shared" si="34"/>
        <v>0</v>
      </c>
      <c r="F41" s="31">
        <f t="shared" si="34"/>
        <v>0</v>
      </c>
      <c r="G41" s="31">
        <f t="shared" si="34"/>
        <v>0</v>
      </c>
      <c r="H41" s="31">
        <f t="shared" si="34"/>
        <v>0</v>
      </c>
      <c r="I41" s="31">
        <f t="shared" si="34"/>
        <v>0</v>
      </c>
      <c r="J41" s="31">
        <f t="shared" si="34"/>
        <v>0</v>
      </c>
      <c r="K41" s="31">
        <f t="shared" ref="K41" si="35">SUM(K42:K49)</f>
        <v>0</v>
      </c>
      <c r="L41" s="31">
        <f t="shared" ref="L41" si="36">SUM(L42:L49)</f>
        <v>0</v>
      </c>
      <c r="M41" s="31">
        <f t="shared" si="34"/>
        <v>0</v>
      </c>
      <c r="N41" s="31">
        <f t="shared" ref="N41" si="37">SUM(N42:N49)</f>
        <v>0</v>
      </c>
      <c r="O41" s="31">
        <f t="shared" si="34"/>
        <v>0</v>
      </c>
      <c r="P41" s="31">
        <f>SUM(D41:O41)</f>
        <v>874556</v>
      </c>
      <c r="Q41" s="43">
        <f t="shared" si="4"/>
        <v>69.458819791914863</v>
      </c>
      <c r="R41" s="9"/>
    </row>
    <row r="42" spans="1:18">
      <c r="A42" s="12"/>
      <c r="B42" s="44">
        <v>602</v>
      </c>
      <c r="C42" s="20" t="s">
        <v>54</v>
      </c>
      <c r="D42" s="46">
        <v>9693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33"/>
        <v>9693</v>
      </c>
      <c r="Q42" s="47">
        <f t="shared" si="4"/>
        <v>0.76983559685489633</v>
      </c>
      <c r="R42" s="9"/>
    </row>
    <row r="43" spans="1:18">
      <c r="A43" s="12"/>
      <c r="B43" s="44">
        <v>603</v>
      </c>
      <c r="C43" s="20" t="s">
        <v>55</v>
      </c>
      <c r="D43" s="46">
        <v>16020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33"/>
        <v>16020</v>
      </c>
      <c r="Q43" s="47">
        <f t="shared" si="4"/>
        <v>1.272337383845604</v>
      </c>
      <c r="R43" s="9"/>
    </row>
    <row r="44" spans="1:18">
      <c r="A44" s="12"/>
      <c r="B44" s="44">
        <v>604</v>
      </c>
      <c r="C44" s="20" t="s">
        <v>78</v>
      </c>
      <c r="D44" s="46">
        <v>105126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33"/>
        <v>105126</v>
      </c>
      <c r="Q44" s="47">
        <f t="shared" si="4"/>
        <v>8.3492971169883248</v>
      </c>
      <c r="R44" s="9"/>
    </row>
    <row r="45" spans="1:18">
      <c r="A45" s="12"/>
      <c r="B45" s="44">
        <v>608</v>
      </c>
      <c r="C45" s="20" t="s">
        <v>132</v>
      </c>
      <c r="D45" s="46">
        <v>10171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3"/>
        <v>10171</v>
      </c>
      <c r="Q45" s="47">
        <f t="shared" si="4"/>
        <v>0.80779922166626961</v>
      </c>
      <c r="R45" s="9"/>
    </row>
    <row r="46" spans="1:18">
      <c r="A46" s="12"/>
      <c r="B46" s="44">
        <v>611</v>
      </c>
      <c r="C46" s="20" t="s">
        <v>56</v>
      </c>
      <c r="D46" s="46">
        <v>41977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ref="P46:P48" si="38">SUM(D46:O46)</f>
        <v>41977</v>
      </c>
      <c r="Q46" s="47">
        <f t="shared" si="4"/>
        <v>3.3338892859979352</v>
      </c>
      <c r="R46" s="9"/>
    </row>
    <row r="47" spans="1:18">
      <c r="A47" s="12"/>
      <c r="B47" s="44">
        <v>614</v>
      </c>
      <c r="C47" s="20" t="s">
        <v>133</v>
      </c>
      <c r="D47" s="46">
        <v>255706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8"/>
        <v>255706</v>
      </c>
      <c r="Q47" s="47">
        <f t="shared" si="4"/>
        <v>20.308633150663173</v>
      </c>
      <c r="R47" s="9"/>
    </row>
    <row r="48" spans="1:18">
      <c r="A48" s="12"/>
      <c r="B48" s="44">
        <v>712</v>
      </c>
      <c r="C48" s="20" t="s">
        <v>138</v>
      </c>
      <c r="D48" s="46">
        <v>135924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8"/>
        <v>135924</v>
      </c>
      <c r="Q48" s="47">
        <f t="shared" si="4"/>
        <v>10.795329997617346</v>
      </c>
      <c r="R48" s="9"/>
    </row>
    <row r="49" spans="1:121" ht="15.6" thickBot="1">
      <c r="A49" s="12"/>
      <c r="B49" s="44">
        <v>724</v>
      </c>
      <c r="C49" s="20" t="s">
        <v>139</v>
      </c>
      <c r="D49" s="46">
        <v>299939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" si="39">SUM(D49:O49)</f>
        <v>299939</v>
      </c>
      <c r="Q49" s="47">
        <f t="shared" si="4"/>
        <v>23.821698038281312</v>
      </c>
      <c r="R49" s="9"/>
    </row>
    <row r="50" spans="1:121" ht="16.2" thickBot="1">
      <c r="A50" s="14" t="s">
        <v>10</v>
      </c>
      <c r="B50" s="23"/>
      <c r="C50" s="22"/>
      <c r="D50" s="15">
        <f t="shared" ref="D50:O50" si="40">SUM(D5,D13,D21,D26,D28,D32,D35,D38,D41)</f>
        <v>18827765</v>
      </c>
      <c r="E50" s="15">
        <f t="shared" si="40"/>
        <v>5360096</v>
      </c>
      <c r="F50" s="15">
        <f t="shared" si="40"/>
        <v>0</v>
      </c>
      <c r="G50" s="15">
        <f t="shared" si="40"/>
        <v>979664</v>
      </c>
      <c r="H50" s="15">
        <f t="shared" si="40"/>
        <v>0</v>
      </c>
      <c r="I50" s="15">
        <f t="shared" si="40"/>
        <v>740286</v>
      </c>
      <c r="J50" s="15">
        <f t="shared" si="40"/>
        <v>0</v>
      </c>
      <c r="K50" s="15">
        <f t="shared" ref="K50" si="41">SUM(K5,K13,K21,K26,K28,K32,K35,K38,K41)</f>
        <v>22429744</v>
      </c>
      <c r="L50" s="15">
        <f t="shared" ref="L50" si="42">SUM(L5,L13,L21,L26,L28,L32,L35,L38,L41)</f>
        <v>0</v>
      </c>
      <c r="M50" s="15">
        <f t="shared" si="40"/>
        <v>0</v>
      </c>
      <c r="N50" s="15">
        <f t="shared" ref="N50" si="43">SUM(N5,N13,N21,N26,N28,N32,N35,N38,N41)</f>
        <v>0</v>
      </c>
      <c r="O50" s="15">
        <f t="shared" si="40"/>
        <v>3516</v>
      </c>
      <c r="P50" s="15">
        <f>SUM(D50:O50)</f>
        <v>48341071</v>
      </c>
      <c r="Q50" s="37">
        <f t="shared" si="4"/>
        <v>3839.3353188785641</v>
      </c>
      <c r="R50" s="6"/>
      <c r="S50" s="2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</row>
    <row r="51" spans="1:121">
      <c r="A51" s="16"/>
      <c r="B51" s="18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9"/>
    </row>
    <row r="52" spans="1:121">
      <c r="A52" s="38"/>
      <c r="B52" s="39"/>
      <c r="C52" s="39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118" t="s">
        <v>140</v>
      </c>
      <c r="O52" s="118"/>
      <c r="P52" s="118"/>
      <c r="Q52" s="41">
        <v>12591</v>
      </c>
    </row>
    <row r="53" spans="1:121">
      <c r="A53" s="119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7"/>
    </row>
    <row r="54" spans="1:121" ht="15.75" customHeight="1" thickBot="1">
      <c r="A54" s="120" t="s">
        <v>62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100"/>
    </row>
  </sheetData>
  <mergeCells count="10">
    <mergeCell ref="N52:P52"/>
    <mergeCell ref="A53:Q53"/>
    <mergeCell ref="A54:Q5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54"/>
  <sheetViews>
    <sheetView workbookViewId="0">
      <selection sqref="A1:Q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2.6328125" style="3" customWidth="1"/>
    <col min="4" max="10" width="14.6328125" style="4" customWidth="1"/>
    <col min="11" max="15" width="13.6328125" style="4" customWidth="1"/>
    <col min="16" max="16" width="16.6328125" style="4" customWidth="1"/>
    <col min="17" max="17" width="13.6328125" style="3" customWidth="1"/>
    <col min="18" max="18" width="9.81640625" style="3" customWidth="1"/>
    <col min="19" max="19" width="9.81640625" style="3"/>
  </cols>
  <sheetData>
    <row r="1" spans="1:135" ht="28.2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3.4" thickBot="1">
      <c r="A2" s="124" t="s">
        <v>134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125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126</v>
      </c>
      <c r="L4" s="34" t="s">
        <v>3</v>
      </c>
      <c r="M4" s="34" t="s">
        <v>4</v>
      </c>
      <c r="N4" s="34" t="s">
        <v>143</v>
      </c>
      <c r="O4" s="34" t="s">
        <v>5</v>
      </c>
      <c r="P4" s="34" t="s">
        <v>127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6">
      <c r="A5" s="24" t="s">
        <v>19</v>
      </c>
      <c r="B5" s="25"/>
      <c r="C5" s="25"/>
      <c r="D5" s="26">
        <f t="shared" ref="D5:O5" si="0">SUM(D6:D13)</f>
        <v>5022736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ref="L5" si="1">SUM(L6:L13)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>SUM(D5:O5)</f>
        <v>5022736</v>
      </c>
      <c r="Q5" s="32">
        <f t="shared" ref="Q5:Q50" si="2">(P5/Q$52)</f>
        <v>409.25087590646132</v>
      </c>
      <c r="R5" s="6"/>
    </row>
    <row r="6" spans="1:135">
      <c r="A6" s="12"/>
      <c r="B6" s="44">
        <v>511</v>
      </c>
      <c r="C6" s="20" t="s">
        <v>20</v>
      </c>
      <c r="D6" s="46">
        <v>1104821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1104821</v>
      </c>
      <c r="Q6" s="47">
        <f t="shared" si="2"/>
        <v>90.020451397376348</v>
      </c>
      <c r="R6" s="9"/>
    </row>
    <row r="7" spans="1:135">
      <c r="A7" s="12"/>
      <c r="B7" s="44">
        <v>512</v>
      </c>
      <c r="C7" s="20" t="s">
        <v>21</v>
      </c>
      <c r="D7" s="46">
        <v>371485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3">SUM(D7:O7)</f>
        <v>371485</v>
      </c>
      <c r="Q7" s="47">
        <f t="shared" si="2"/>
        <v>30.268475515358919</v>
      </c>
      <c r="R7" s="9"/>
    </row>
    <row r="8" spans="1:135">
      <c r="A8" s="12"/>
      <c r="B8" s="44">
        <v>513</v>
      </c>
      <c r="C8" s="20" t="s">
        <v>22</v>
      </c>
      <c r="D8" s="46">
        <v>1934267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1934267</v>
      </c>
      <c r="Q8" s="47">
        <f t="shared" si="2"/>
        <v>157.60343844210868</v>
      </c>
      <c r="R8" s="9"/>
    </row>
    <row r="9" spans="1:135">
      <c r="A9" s="12"/>
      <c r="B9" s="44">
        <v>514</v>
      </c>
      <c r="C9" s="20" t="s">
        <v>23</v>
      </c>
      <c r="D9" s="46">
        <v>78944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78944</v>
      </c>
      <c r="Q9" s="47">
        <f t="shared" si="2"/>
        <v>6.4323311333822213</v>
      </c>
      <c r="R9" s="9"/>
    </row>
    <row r="10" spans="1:135">
      <c r="A10" s="12"/>
      <c r="B10" s="44">
        <v>515</v>
      </c>
      <c r="C10" s="20" t="s">
        <v>24</v>
      </c>
      <c r="D10" s="46">
        <v>180110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180110</v>
      </c>
      <c r="Q10" s="47">
        <f t="shared" si="2"/>
        <v>14.675303511773812</v>
      </c>
      <c r="R10" s="9"/>
    </row>
    <row r="11" spans="1:135">
      <c r="A11" s="12"/>
      <c r="B11" s="44">
        <v>516</v>
      </c>
      <c r="C11" s="20" t="s">
        <v>25</v>
      </c>
      <c r="D11" s="46">
        <v>89994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89994</v>
      </c>
      <c r="Q11" s="47">
        <f t="shared" si="2"/>
        <v>7.3326814959667566</v>
      </c>
      <c r="R11" s="9"/>
    </row>
    <row r="12" spans="1:135">
      <c r="A12" s="12"/>
      <c r="B12" s="44">
        <v>517</v>
      </c>
      <c r="C12" s="20" t="s">
        <v>114</v>
      </c>
      <c r="D12" s="46">
        <v>14212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3"/>
        <v>14212</v>
      </c>
      <c r="Q12" s="47">
        <f t="shared" si="2"/>
        <v>1.1579890817241099</v>
      </c>
      <c r="R12" s="9"/>
    </row>
    <row r="13" spans="1:135">
      <c r="A13" s="12"/>
      <c r="B13" s="44">
        <v>519</v>
      </c>
      <c r="C13" s="20" t="s">
        <v>26</v>
      </c>
      <c r="D13" s="46">
        <v>1248903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3"/>
        <v>1248903</v>
      </c>
      <c r="Q13" s="47">
        <f t="shared" si="2"/>
        <v>101.76020532877047</v>
      </c>
      <c r="R13" s="9"/>
    </row>
    <row r="14" spans="1:135" ht="15.6">
      <c r="A14" s="28" t="s">
        <v>27</v>
      </c>
      <c r="B14" s="29"/>
      <c r="C14" s="30"/>
      <c r="D14" s="31">
        <f t="shared" ref="D14:O14" si="4">SUM(D15:D21)</f>
        <v>14660602</v>
      </c>
      <c r="E14" s="31">
        <f t="shared" si="4"/>
        <v>672029</v>
      </c>
      <c r="F14" s="31">
        <f t="shared" si="4"/>
        <v>0</v>
      </c>
      <c r="G14" s="31">
        <f t="shared" si="4"/>
        <v>900000</v>
      </c>
      <c r="H14" s="31">
        <f t="shared" si="4"/>
        <v>0</v>
      </c>
      <c r="I14" s="31">
        <f t="shared" si="4"/>
        <v>0</v>
      </c>
      <c r="J14" s="31">
        <f t="shared" si="4"/>
        <v>0</v>
      </c>
      <c r="K14" s="31">
        <f t="shared" si="4"/>
        <v>0</v>
      </c>
      <c r="L14" s="31">
        <f t="shared" ref="L14" si="5">SUM(L15:L21)</f>
        <v>0</v>
      </c>
      <c r="M14" s="31">
        <f t="shared" si="4"/>
        <v>0</v>
      </c>
      <c r="N14" s="31">
        <f t="shared" si="4"/>
        <v>0</v>
      </c>
      <c r="O14" s="31">
        <f t="shared" si="4"/>
        <v>0</v>
      </c>
      <c r="P14" s="42">
        <f>SUM(D14:O14)</f>
        <v>16232631</v>
      </c>
      <c r="Q14" s="43">
        <f t="shared" si="2"/>
        <v>1322.6294304571009</v>
      </c>
      <c r="R14" s="10"/>
    </row>
    <row r="15" spans="1:135">
      <c r="A15" s="12"/>
      <c r="B15" s="44">
        <v>521</v>
      </c>
      <c r="C15" s="20" t="s">
        <v>28</v>
      </c>
      <c r="D15" s="46">
        <v>4925049</v>
      </c>
      <c r="E15" s="46">
        <v>488159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5413208</v>
      </c>
      <c r="Q15" s="47">
        <f t="shared" si="2"/>
        <v>441.06640593172006</v>
      </c>
      <c r="R15" s="9"/>
    </row>
    <row r="16" spans="1:135">
      <c r="A16" s="12"/>
      <c r="B16" s="44">
        <v>522</v>
      </c>
      <c r="C16" s="20" t="s">
        <v>29</v>
      </c>
      <c r="D16" s="46">
        <v>718619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1" si="6">SUM(D16:O16)</f>
        <v>718619</v>
      </c>
      <c r="Q16" s="47">
        <f t="shared" si="2"/>
        <v>58.552839566528149</v>
      </c>
      <c r="R16" s="9"/>
    </row>
    <row r="17" spans="1:18">
      <c r="A17" s="12"/>
      <c r="B17" s="44">
        <v>523</v>
      </c>
      <c r="C17" s="20" t="s">
        <v>30</v>
      </c>
      <c r="D17" s="46">
        <v>6195175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6195175</v>
      </c>
      <c r="Q17" s="47">
        <f t="shared" si="2"/>
        <v>504.7808196854885</v>
      </c>
      <c r="R17" s="9"/>
    </row>
    <row r="18" spans="1:18">
      <c r="A18" s="12"/>
      <c r="B18" s="44">
        <v>524</v>
      </c>
      <c r="C18" s="20" t="s">
        <v>31</v>
      </c>
      <c r="D18" s="46">
        <v>0</v>
      </c>
      <c r="E18" s="46">
        <v>183870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183870</v>
      </c>
      <c r="Q18" s="47">
        <f t="shared" si="2"/>
        <v>14.981667074065021</v>
      </c>
      <c r="R18" s="9"/>
    </row>
    <row r="19" spans="1:18">
      <c r="A19" s="12"/>
      <c r="B19" s="44">
        <v>525</v>
      </c>
      <c r="C19" s="20" t="s">
        <v>32</v>
      </c>
      <c r="D19" s="46">
        <v>232298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232298</v>
      </c>
      <c r="Q19" s="47">
        <f t="shared" si="2"/>
        <v>18.927564572639128</v>
      </c>
      <c r="R19" s="9"/>
    </row>
    <row r="20" spans="1:18">
      <c r="A20" s="12"/>
      <c r="B20" s="44">
        <v>526</v>
      </c>
      <c r="C20" s="20" t="s">
        <v>66</v>
      </c>
      <c r="D20" s="46">
        <v>2482144</v>
      </c>
      <c r="E20" s="46">
        <v>0</v>
      </c>
      <c r="F20" s="46">
        <v>0</v>
      </c>
      <c r="G20" s="46">
        <v>900000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3382144</v>
      </c>
      <c r="Q20" s="47">
        <f t="shared" si="2"/>
        <v>275.57597979304165</v>
      </c>
      <c r="R20" s="9"/>
    </row>
    <row r="21" spans="1:18">
      <c r="A21" s="12"/>
      <c r="B21" s="44">
        <v>527</v>
      </c>
      <c r="C21" s="20" t="s">
        <v>33</v>
      </c>
      <c r="D21" s="46">
        <v>107317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6"/>
        <v>107317</v>
      </c>
      <c r="Q21" s="47">
        <f t="shared" si="2"/>
        <v>8.7441538336185118</v>
      </c>
      <c r="R21" s="9"/>
    </row>
    <row r="22" spans="1:18" ht="15.6">
      <c r="A22" s="28" t="s">
        <v>34</v>
      </c>
      <c r="B22" s="29"/>
      <c r="C22" s="30"/>
      <c r="D22" s="31">
        <f t="shared" ref="D22:O22" si="7">SUM(D23:D26)</f>
        <v>149964</v>
      </c>
      <c r="E22" s="31">
        <f t="shared" si="7"/>
        <v>0</v>
      </c>
      <c r="F22" s="31">
        <f t="shared" si="7"/>
        <v>0</v>
      </c>
      <c r="G22" s="31">
        <f t="shared" si="7"/>
        <v>3245179</v>
      </c>
      <c r="H22" s="31">
        <f t="shared" si="7"/>
        <v>0</v>
      </c>
      <c r="I22" s="31">
        <f t="shared" si="7"/>
        <v>591926.38</v>
      </c>
      <c r="J22" s="31">
        <f t="shared" si="7"/>
        <v>0</v>
      </c>
      <c r="K22" s="31">
        <f t="shared" si="7"/>
        <v>0</v>
      </c>
      <c r="L22" s="31">
        <f t="shared" ref="L22" si="8">SUM(L23:L26)</f>
        <v>0</v>
      </c>
      <c r="M22" s="31">
        <f t="shared" si="7"/>
        <v>0</v>
      </c>
      <c r="N22" s="31">
        <f t="shared" si="7"/>
        <v>0</v>
      </c>
      <c r="O22" s="31">
        <f t="shared" si="7"/>
        <v>3516</v>
      </c>
      <c r="P22" s="42">
        <f>SUM(D22:O22)</f>
        <v>3990585.38</v>
      </c>
      <c r="Q22" s="43">
        <f t="shared" si="2"/>
        <v>325.15158315000406</v>
      </c>
      <c r="R22" s="10"/>
    </row>
    <row r="23" spans="1:18">
      <c r="A23" s="12"/>
      <c r="B23" s="44">
        <v>534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591926.38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37" si="9">SUM(D23:O23)</f>
        <v>591926.38</v>
      </c>
      <c r="Q23" s="47">
        <f t="shared" si="2"/>
        <v>48.229966593334964</v>
      </c>
      <c r="R23" s="9"/>
    </row>
    <row r="24" spans="1:18">
      <c r="A24" s="12"/>
      <c r="B24" s="44">
        <v>535</v>
      </c>
      <c r="C24" s="20" t="s">
        <v>36</v>
      </c>
      <c r="D24" s="46">
        <v>0</v>
      </c>
      <c r="E24" s="46">
        <v>0</v>
      </c>
      <c r="F24" s="46">
        <v>0</v>
      </c>
      <c r="G24" s="46">
        <v>3245179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9"/>
        <v>3245179</v>
      </c>
      <c r="Q24" s="47">
        <f t="shared" si="2"/>
        <v>264.41611667888861</v>
      </c>
      <c r="R24" s="9"/>
    </row>
    <row r="25" spans="1:18">
      <c r="A25" s="12"/>
      <c r="B25" s="44">
        <v>537</v>
      </c>
      <c r="C25" s="20" t="s">
        <v>37</v>
      </c>
      <c r="D25" s="46">
        <v>111202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3516</v>
      </c>
      <c r="P25" s="46">
        <f t="shared" si="9"/>
        <v>114718</v>
      </c>
      <c r="Q25" s="47">
        <f t="shared" si="2"/>
        <v>9.3471848773730954</v>
      </c>
      <c r="R25" s="9"/>
    </row>
    <row r="26" spans="1:18">
      <c r="A26" s="12"/>
      <c r="B26" s="44">
        <v>539</v>
      </c>
      <c r="C26" s="20" t="s">
        <v>38</v>
      </c>
      <c r="D26" s="46">
        <v>38762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9"/>
        <v>38762</v>
      </c>
      <c r="Q26" s="47">
        <f t="shared" si="2"/>
        <v>3.1583150004073985</v>
      </c>
      <c r="R26" s="9"/>
    </row>
    <row r="27" spans="1:18" ht="15.6">
      <c r="A27" s="28" t="s">
        <v>39</v>
      </c>
      <c r="B27" s="29"/>
      <c r="C27" s="30"/>
      <c r="D27" s="31">
        <f t="shared" ref="D27:O27" si="10">SUM(D28:D28)</f>
        <v>0</v>
      </c>
      <c r="E27" s="31">
        <f t="shared" si="10"/>
        <v>1716616</v>
      </c>
      <c r="F27" s="31">
        <f t="shared" si="10"/>
        <v>0</v>
      </c>
      <c r="G27" s="31">
        <f t="shared" si="10"/>
        <v>145325</v>
      </c>
      <c r="H27" s="31">
        <f t="shared" si="10"/>
        <v>0</v>
      </c>
      <c r="I27" s="31">
        <f t="shared" si="10"/>
        <v>0</v>
      </c>
      <c r="J27" s="31">
        <f t="shared" si="10"/>
        <v>0</v>
      </c>
      <c r="K27" s="31">
        <f t="shared" si="10"/>
        <v>0</v>
      </c>
      <c r="L27" s="31">
        <f t="shared" si="10"/>
        <v>0</v>
      </c>
      <c r="M27" s="31">
        <f t="shared" si="10"/>
        <v>0</v>
      </c>
      <c r="N27" s="31">
        <f t="shared" si="10"/>
        <v>0</v>
      </c>
      <c r="O27" s="31">
        <f t="shared" si="10"/>
        <v>0</v>
      </c>
      <c r="P27" s="31">
        <f t="shared" si="9"/>
        <v>1861941</v>
      </c>
      <c r="Q27" s="43">
        <f t="shared" si="2"/>
        <v>151.71033977022734</v>
      </c>
      <c r="R27" s="10"/>
    </row>
    <row r="28" spans="1:18">
      <c r="A28" s="12"/>
      <c r="B28" s="44">
        <v>541</v>
      </c>
      <c r="C28" s="20" t="s">
        <v>40</v>
      </c>
      <c r="D28" s="46">
        <v>0</v>
      </c>
      <c r="E28" s="46">
        <v>1716616</v>
      </c>
      <c r="F28" s="46">
        <v>0</v>
      </c>
      <c r="G28" s="46">
        <v>145325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9"/>
        <v>1861941</v>
      </c>
      <c r="Q28" s="47">
        <f t="shared" si="2"/>
        <v>151.71033977022734</v>
      </c>
      <c r="R28" s="9"/>
    </row>
    <row r="29" spans="1:18" ht="15.6">
      <c r="A29" s="28" t="s">
        <v>41</v>
      </c>
      <c r="B29" s="29"/>
      <c r="C29" s="30"/>
      <c r="D29" s="31">
        <f t="shared" ref="D29:O29" si="11">SUM(D30:D32)</f>
        <v>141120</v>
      </c>
      <c r="E29" s="31">
        <f t="shared" si="11"/>
        <v>479848</v>
      </c>
      <c r="F29" s="31">
        <f t="shared" si="11"/>
        <v>0</v>
      </c>
      <c r="G29" s="31">
        <f t="shared" si="11"/>
        <v>9750</v>
      </c>
      <c r="H29" s="31">
        <f t="shared" si="11"/>
        <v>0</v>
      </c>
      <c r="I29" s="31">
        <f t="shared" si="11"/>
        <v>0</v>
      </c>
      <c r="J29" s="31">
        <f t="shared" si="11"/>
        <v>0</v>
      </c>
      <c r="K29" s="31">
        <f t="shared" si="11"/>
        <v>0</v>
      </c>
      <c r="L29" s="31">
        <f t="shared" ref="L29" si="12">SUM(L30:L32)</f>
        <v>0</v>
      </c>
      <c r="M29" s="31">
        <f t="shared" si="11"/>
        <v>0</v>
      </c>
      <c r="N29" s="31">
        <f t="shared" si="11"/>
        <v>0</v>
      </c>
      <c r="O29" s="31">
        <f t="shared" si="11"/>
        <v>0</v>
      </c>
      <c r="P29" s="31">
        <f t="shared" si="9"/>
        <v>630718</v>
      </c>
      <c r="Q29" s="43">
        <f t="shared" si="2"/>
        <v>51.390695021592116</v>
      </c>
      <c r="R29" s="10"/>
    </row>
    <row r="30" spans="1:18">
      <c r="A30" s="13"/>
      <c r="B30" s="45">
        <v>552</v>
      </c>
      <c r="C30" s="21" t="s">
        <v>42</v>
      </c>
      <c r="D30" s="46">
        <v>89070</v>
      </c>
      <c r="E30" s="46">
        <v>0</v>
      </c>
      <c r="F30" s="46">
        <v>0</v>
      </c>
      <c r="G30" s="46">
        <v>9750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9"/>
        <v>98820</v>
      </c>
      <c r="Q30" s="47">
        <f t="shared" si="2"/>
        <v>8.051821070642875</v>
      </c>
      <c r="R30" s="9"/>
    </row>
    <row r="31" spans="1:18">
      <c r="A31" s="13"/>
      <c r="B31" s="45">
        <v>554</v>
      </c>
      <c r="C31" s="21" t="s">
        <v>44</v>
      </c>
      <c r="D31" s="46">
        <v>20341</v>
      </c>
      <c r="E31" s="46">
        <v>479848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9"/>
        <v>500189</v>
      </c>
      <c r="Q31" s="47">
        <f t="shared" si="2"/>
        <v>40.755235068850325</v>
      </c>
      <c r="R31" s="9"/>
    </row>
    <row r="32" spans="1:18">
      <c r="A32" s="13"/>
      <c r="B32" s="45">
        <v>559</v>
      </c>
      <c r="C32" s="21" t="s">
        <v>45</v>
      </c>
      <c r="D32" s="46">
        <v>31709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9"/>
        <v>31709</v>
      </c>
      <c r="Q32" s="47">
        <f t="shared" si="2"/>
        <v>2.5836388820989162</v>
      </c>
      <c r="R32" s="9"/>
    </row>
    <row r="33" spans="1:18" ht="15.6">
      <c r="A33" s="28" t="s">
        <v>46</v>
      </c>
      <c r="B33" s="29"/>
      <c r="C33" s="30"/>
      <c r="D33" s="31">
        <f t="shared" ref="D33:O33" si="13">SUM(D34:D34)</f>
        <v>271650</v>
      </c>
      <c r="E33" s="31">
        <f t="shared" si="13"/>
        <v>0</v>
      </c>
      <c r="F33" s="31">
        <f t="shared" si="13"/>
        <v>0</v>
      </c>
      <c r="G33" s="31">
        <f t="shared" si="13"/>
        <v>0</v>
      </c>
      <c r="H33" s="31">
        <f t="shared" si="13"/>
        <v>0</v>
      </c>
      <c r="I33" s="31">
        <f t="shared" si="13"/>
        <v>0</v>
      </c>
      <c r="J33" s="31">
        <f t="shared" si="13"/>
        <v>0</v>
      </c>
      <c r="K33" s="31">
        <f t="shared" si="13"/>
        <v>0</v>
      </c>
      <c r="L33" s="31">
        <f t="shared" si="13"/>
        <v>0</v>
      </c>
      <c r="M33" s="31">
        <f t="shared" si="13"/>
        <v>0</v>
      </c>
      <c r="N33" s="31">
        <f t="shared" si="13"/>
        <v>0</v>
      </c>
      <c r="O33" s="31">
        <f t="shared" si="13"/>
        <v>0</v>
      </c>
      <c r="P33" s="31">
        <f t="shared" si="9"/>
        <v>271650</v>
      </c>
      <c r="Q33" s="43">
        <f t="shared" si="2"/>
        <v>22.133952578831583</v>
      </c>
      <c r="R33" s="10"/>
    </row>
    <row r="34" spans="1:18">
      <c r="A34" s="12"/>
      <c r="B34" s="44">
        <v>562</v>
      </c>
      <c r="C34" s="20" t="s">
        <v>47</v>
      </c>
      <c r="D34" s="46">
        <v>271650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9"/>
        <v>271650</v>
      </c>
      <c r="Q34" s="47">
        <f t="shared" si="2"/>
        <v>22.133952578831583</v>
      </c>
      <c r="R34" s="9"/>
    </row>
    <row r="35" spans="1:18" ht="15.6">
      <c r="A35" s="28" t="s">
        <v>49</v>
      </c>
      <c r="B35" s="29"/>
      <c r="C35" s="30"/>
      <c r="D35" s="31">
        <f t="shared" ref="D35:O35" si="14">SUM(D36:D37)</f>
        <v>181970</v>
      </c>
      <c r="E35" s="31">
        <f t="shared" si="14"/>
        <v>125218</v>
      </c>
      <c r="F35" s="31">
        <f t="shared" si="14"/>
        <v>0</v>
      </c>
      <c r="G35" s="31">
        <f t="shared" si="14"/>
        <v>150000</v>
      </c>
      <c r="H35" s="31">
        <f t="shared" si="14"/>
        <v>0</v>
      </c>
      <c r="I35" s="31">
        <f t="shared" si="14"/>
        <v>0</v>
      </c>
      <c r="J35" s="31">
        <f t="shared" si="14"/>
        <v>0</v>
      </c>
      <c r="K35" s="31">
        <f t="shared" si="14"/>
        <v>0</v>
      </c>
      <c r="L35" s="31">
        <f t="shared" ref="L35" si="15">SUM(L36:L37)</f>
        <v>0</v>
      </c>
      <c r="M35" s="31">
        <f t="shared" si="14"/>
        <v>0</v>
      </c>
      <c r="N35" s="31">
        <f t="shared" si="14"/>
        <v>0</v>
      </c>
      <c r="O35" s="31">
        <f t="shared" si="14"/>
        <v>0</v>
      </c>
      <c r="P35" s="31">
        <f>SUM(D35:O35)</f>
        <v>457188</v>
      </c>
      <c r="Q35" s="43">
        <f t="shared" si="2"/>
        <v>37.251527743827914</v>
      </c>
      <c r="R35" s="9"/>
    </row>
    <row r="36" spans="1:18">
      <c r="A36" s="12"/>
      <c r="B36" s="44">
        <v>571</v>
      </c>
      <c r="C36" s="20" t="s">
        <v>68</v>
      </c>
      <c r="D36" s="46">
        <v>119158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9"/>
        <v>119158</v>
      </c>
      <c r="Q36" s="47">
        <f t="shared" si="2"/>
        <v>9.7089546158233517</v>
      </c>
      <c r="R36" s="9"/>
    </row>
    <row r="37" spans="1:18">
      <c r="A37" s="12"/>
      <c r="B37" s="44">
        <v>572</v>
      </c>
      <c r="C37" s="20" t="s">
        <v>50</v>
      </c>
      <c r="D37" s="46">
        <v>62812</v>
      </c>
      <c r="E37" s="46">
        <v>125218</v>
      </c>
      <c r="F37" s="46">
        <v>0</v>
      </c>
      <c r="G37" s="46">
        <v>150000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9"/>
        <v>338030</v>
      </c>
      <c r="Q37" s="47">
        <f t="shared" si="2"/>
        <v>27.542573128004562</v>
      </c>
      <c r="R37" s="9"/>
    </row>
    <row r="38" spans="1:18" ht="15.6">
      <c r="A38" s="28" t="s">
        <v>58</v>
      </c>
      <c r="B38" s="29"/>
      <c r="C38" s="30"/>
      <c r="D38" s="31">
        <f t="shared" ref="D38:O38" si="16">SUM(D39:D39)</f>
        <v>0</v>
      </c>
      <c r="E38" s="31">
        <f t="shared" si="16"/>
        <v>2316667</v>
      </c>
      <c r="F38" s="31">
        <f t="shared" si="16"/>
        <v>0</v>
      </c>
      <c r="G38" s="31">
        <f t="shared" si="16"/>
        <v>0</v>
      </c>
      <c r="H38" s="31">
        <f t="shared" si="16"/>
        <v>0</v>
      </c>
      <c r="I38" s="31">
        <f t="shared" si="16"/>
        <v>0</v>
      </c>
      <c r="J38" s="31">
        <f t="shared" si="16"/>
        <v>0</v>
      </c>
      <c r="K38" s="31">
        <f t="shared" si="16"/>
        <v>0</v>
      </c>
      <c r="L38" s="31">
        <f t="shared" si="16"/>
        <v>0</v>
      </c>
      <c r="M38" s="31">
        <f t="shared" si="16"/>
        <v>0</v>
      </c>
      <c r="N38" s="31">
        <f t="shared" si="16"/>
        <v>0</v>
      </c>
      <c r="O38" s="31">
        <f t="shared" si="16"/>
        <v>0</v>
      </c>
      <c r="P38" s="31">
        <f>SUM(D38:O38)</f>
        <v>2316667</v>
      </c>
      <c r="Q38" s="43">
        <f t="shared" si="2"/>
        <v>188.76126456449117</v>
      </c>
      <c r="R38" s="9"/>
    </row>
    <row r="39" spans="1:18">
      <c r="A39" s="12"/>
      <c r="B39" s="44">
        <v>581</v>
      </c>
      <c r="C39" s="20" t="s">
        <v>128</v>
      </c>
      <c r="D39" s="46">
        <v>0</v>
      </c>
      <c r="E39" s="46">
        <v>2316667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>SUM(D39:O39)</f>
        <v>2316667</v>
      </c>
      <c r="Q39" s="47">
        <f t="shared" si="2"/>
        <v>188.76126456449117</v>
      </c>
      <c r="R39" s="9"/>
    </row>
    <row r="40" spans="1:18" ht="15.6">
      <c r="A40" s="28" t="s">
        <v>53</v>
      </c>
      <c r="B40" s="29"/>
      <c r="C40" s="30"/>
      <c r="D40" s="31">
        <f t="shared" ref="D40:O40" si="17">SUM(D41:D49)</f>
        <v>619685</v>
      </c>
      <c r="E40" s="31">
        <f t="shared" si="17"/>
        <v>12952</v>
      </c>
      <c r="F40" s="31">
        <f t="shared" si="17"/>
        <v>0</v>
      </c>
      <c r="G40" s="31">
        <f t="shared" si="17"/>
        <v>0</v>
      </c>
      <c r="H40" s="31">
        <f t="shared" si="17"/>
        <v>0</v>
      </c>
      <c r="I40" s="31">
        <f t="shared" si="17"/>
        <v>0</v>
      </c>
      <c r="J40" s="31">
        <f t="shared" si="17"/>
        <v>0</v>
      </c>
      <c r="K40" s="31">
        <f t="shared" si="17"/>
        <v>0</v>
      </c>
      <c r="L40" s="31">
        <f t="shared" ref="L40" si="18">SUM(L41:L49)</f>
        <v>0</v>
      </c>
      <c r="M40" s="31">
        <f t="shared" si="17"/>
        <v>0</v>
      </c>
      <c r="N40" s="31">
        <f t="shared" si="17"/>
        <v>0</v>
      </c>
      <c r="O40" s="31">
        <f t="shared" si="17"/>
        <v>0</v>
      </c>
      <c r="P40" s="31">
        <f>SUM(D40:O40)</f>
        <v>632637</v>
      </c>
      <c r="Q40" s="43">
        <f t="shared" si="2"/>
        <v>51.54705450989978</v>
      </c>
      <c r="R40" s="9"/>
    </row>
    <row r="41" spans="1:18">
      <c r="A41" s="12"/>
      <c r="B41" s="44">
        <v>600</v>
      </c>
      <c r="C41" s="20" t="s">
        <v>129</v>
      </c>
      <c r="D41" s="46">
        <v>98055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ref="P41:P47" si="19">SUM(D41:O41)</f>
        <v>98055</v>
      </c>
      <c r="Q41" s="47">
        <f t="shared" si="2"/>
        <v>7.9894891224639455</v>
      </c>
      <c r="R41" s="9"/>
    </row>
    <row r="42" spans="1:18">
      <c r="A42" s="12"/>
      <c r="B42" s="44">
        <v>601</v>
      </c>
      <c r="C42" s="20" t="s">
        <v>74</v>
      </c>
      <c r="D42" s="46">
        <v>216600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9"/>
        <v>216600</v>
      </c>
      <c r="Q42" s="47">
        <f t="shared" si="2"/>
        <v>17.648496700073331</v>
      </c>
      <c r="R42" s="9"/>
    </row>
    <row r="43" spans="1:18">
      <c r="A43" s="12"/>
      <c r="B43" s="44">
        <v>602</v>
      </c>
      <c r="C43" s="20" t="s">
        <v>54</v>
      </c>
      <c r="D43" s="46">
        <v>257957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9"/>
        <v>257957</v>
      </c>
      <c r="Q43" s="47">
        <f t="shared" si="2"/>
        <v>21.018251446264156</v>
      </c>
      <c r="R43" s="9"/>
    </row>
    <row r="44" spans="1:18">
      <c r="A44" s="12"/>
      <c r="B44" s="44">
        <v>603</v>
      </c>
      <c r="C44" s="20" t="s">
        <v>55</v>
      </c>
      <c r="D44" s="46">
        <v>5361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9"/>
        <v>5361</v>
      </c>
      <c r="Q44" s="47">
        <f t="shared" si="2"/>
        <v>0.43681251527743831</v>
      </c>
      <c r="R44" s="9"/>
    </row>
    <row r="45" spans="1:18">
      <c r="A45" s="12"/>
      <c r="B45" s="44">
        <v>605</v>
      </c>
      <c r="C45" s="20" t="s">
        <v>130</v>
      </c>
      <c r="D45" s="46">
        <v>0</v>
      </c>
      <c r="E45" s="46">
        <v>3800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9"/>
        <v>3800</v>
      </c>
      <c r="Q45" s="47">
        <f t="shared" si="2"/>
        <v>0.30962274912409354</v>
      </c>
      <c r="R45" s="9"/>
    </row>
    <row r="46" spans="1:18">
      <c r="A46" s="12"/>
      <c r="B46" s="44">
        <v>606</v>
      </c>
      <c r="C46" s="20" t="s">
        <v>131</v>
      </c>
      <c r="D46" s="46">
        <v>0</v>
      </c>
      <c r="E46" s="46">
        <v>9152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9"/>
        <v>9152</v>
      </c>
      <c r="Q46" s="47">
        <f t="shared" si="2"/>
        <v>0.74570194736413264</v>
      </c>
      <c r="R46" s="9"/>
    </row>
    <row r="47" spans="1:18">
      <c r="A47" s="12"/>
      <c r="B47" s="44">
        <v>608</v>
      </c>
      <c r="C47" s="20" t="s">
        <v>132</v>
      </c>
      <c r="D47" s="46">
        <v>12689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9"/>
        <v>12689</v>
      </c>
      <c r="Q47" s="47">
        <f t="shared" si="2"/>
        <v>1.033895543062006</v>
      </c>
      <c r="R47" s="9"/>
    </row>
    <row r="48" spans="1:18">
      <c r="A48" s="12"/>
      <c r="B48" s="44">
        <v>611</v>
      </c>
      <c r="C48" s="20" t="s">
        <v>56</v>
      </c>
      <c r="D48" s="46">
        <v>26925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ref="P48:P49" si="20">SUM(D48:O48)</f>
        <v>26925</v>
      </c>
      <c r="Q48" s="47">
        <f t="shared" si="2"/>
        <v>2.1938401368858469</v>
      </c>
      <c r="R48" s="9"/>
    </row>
    <row r="49" spans="1:121" ht="15.6" thickBot="1">
      <c r="A49" s="12"/>
      <c r="B49" s="44">
        <v>614</v>
      </c>
      <c r="C49" s="20" t="s">
        <v>133</v>
      </c>
      <c r="D49" s="46">
        <v>2098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0"/>
        <v>2098</v>
      </c>
      <c r="Q49" s="47">
        <f t="shared" si="2"/>
        <v>0.1709443493848285</v>
      </c>
      <c r="R49" s="9"/>
    </row>
    <row r="50" spans="1:121" ht="16.2" thickBot="1">
      <c r="A50" s="14" t="s">
        <v>10</v>
      </c>
      <c r="B50" s="23"/>
      <c r="C50" s="22"/>
      <c r="D50" s="15">
        <f t="shared" ref="D50:O50" si="21">SUM(D5,D14,D22,D27,D29,D33,D35,D38,D40)</f>
        <v>21047727</v>
      </c>
      <c r="E50" s="15">
        <f t="shared" si="21"/>
        <v>5323330</v>
      </c>
      <c r="F50" s="15">
        <f t="shared" si="21"/>
        <v>0</v>
      </c>
      <c r="G50" s="15">
        <f t="shared" si="21"/>
        <v>4450254</v>
      </c>
      <c r="H50" s="15">
        <f t="shared" si="21"/>
        <v>0</v>
      </c>
      <c r="I50" s="15">
        <f t="shared" si="21"/>
        <v>591926.38</v>
      </c>
      <c r="J50" s="15">
        <f t="shared" si="21"/>
        <v>0</v>
      </c>
      <c r="K50" s="15">
        <f t="shared" si="21"/>
        <v>0</v>
      </c>
      <c r="L50" s="15">
        <f t="shared" ref="L50" si="22">SUM(L5,L14,L22,L27,L29,L33,L35,L38,L40)</f>
        <v>0</v>
      </c>
      <c r="M50" s="15">
        <f t="shared" si="21"/>
        <v>0</v>
      </c>
      <c r="N50" s="15">
        <f t="shared" si="21"/>
        <v>0</v>
      </c>
      <c r="O50" s="15">
        <f t="shared" si="21"/>
        <v>3516</v>
      </c>
      <c r="P50" s="15">
        <f>SUM(D50:O50)</f>
        <v>31416753.379999999</v>
      </c>
      <c r="Q50" s="37">
        <f t="shared" si="2"/>
        <v>2559.8267237024361</v>
      </c>
      <c r="R50" s="6"/>
      <c r="S50" s="2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</row>
    <row r="51" spans="1:121">
      <c r="A51" s="16"/>
      <c r="B51" s="18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9"/>
    </row>
    <row r="52" spans="1:121">
      <c r="A52" s="38"/>
      <c r="B52" s="39"/>
      <c r="C52" s="39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118" t="s">
        <v>135</v>
      </c>
      <c r="O52" s="118"/>
      <c r="P52" s="118"/>
      <c r="Q52" s="41">
        <v>12273</v>
      </c>
    </row>
    <row r="53" spans="1:121">
      <c r="A53" s="119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7"/>
    </row>
    <row r="54" spans="1:121" ht="15.75" customHeight="1" thickBot="1">
      <c r="A54" s="120" t="s">
        <v>62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100"/>
    </row>
  </sheetData>
  <mergeCells count="10">
    <mergeCell ref="N52:P52"/>
    <mergeCell ref="A53:Q53"/>
    <mergeCell ref="A54:Q5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57"/>
  <sheetViews>
    <sheetView workbookViewId="0">
      <selection sqref="A1:Q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2.6328125" style="3" customWidth="1"/>
    <col min="4" max="10" width="14.6328125" style="4" customWidth="1"/>
    <col min="11" max="15" width="13.6328125" style="4" customWidth="1"/>
    <col min="16" max="16" width="16.6328125" style="4" customWidth="1"/>
    <col min="17" max="17" width="13.6328125" style="3" customWidth="1"/>
    <col min="18" max="18" width="9.81640625" style="3" customWidth="1"/>
    <col min="19" max="19" width="9.81640625" style="3"/>
  </cols>
  <sheetData>
    <row r="1" spans="1:135" ht="28.2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3.4" thickBot="1">
      <c r="A2" s="124" t="s">
        <v>123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125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126</v>
      </c>
      <c r="L4" s="34" t="s">
        <v>3</v>
      </c>
      <c r="M4" s="34" t="s">
        <v>4</v>
      </c>
      <c r="N4" s="34" t="s">
        <v>143</v>
      </c>
      <c r="O4" s="34" t="s">
        <v>5</v>
      </c>
      <c r="P4" s="34" t="s">
        <v>127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6">
      <c r="A5" s="24" t="s">
        <v>19</v>
      </c>
      <c r="B5" s="25"/>
      <c r="C5" s="25"/>
      <c r="D5" s="26">
        <f t="shared" ref="D5:O5" si="0">SUM(D6:D13)</f>
        <v>4902529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ref="L5" si="1">SUM(L6:L13)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>SUM(D5:O5)</f>
        <v>4902529</v>
      </c>
      <c r="Q5" s="32">
        <f t="shared" ref="Q5:Q36" si="2">(P5/Q$55)</f>
        <v>404.16562242374278</v>
      </c>
      <c r="R5" s="6"/>
    </row>
    <row r="6" spans="1:135">
      <c r="A6" s="12"/>
      <c r="B6" s="44">
        <v>511</v>
      </c>
      <c r="C6" s="20" t="s">
        <v>20</v>
      </c>
      <c r="D6" s="46">
        <v>1067737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1067737</v>
      </c>
      <c r="Q6" s="47">
        <f t="shared" si="2"/>
        <v>88.024484748557299</v>
      </c>
      <c r="R6" s="9"/>
    </row>
    <row r="7" spans="1:135">
      <c r="A7" s="12"/>
      <c r="B7" s="44">
        <v>512</v>
      </c>
      <c r="C7" s="20" t="s">
        <v>21</v>
      </c>
      <c r="D7" s="46">
        <v>282886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3">SUM(D7:O7)</f>
        <v>282886</v>
      </c>
      <c r="Q7" s="47">
        <f t="shared" si="2"/>
        <v>23.321187139323989</v>
      </c>
      <c r="R7" s="9"/>
    </row>
    <row r="8" spans="1:135">
      <c r="A8" s="12"/>
      <c r="B8" s="44">
        <v>513</v>
      </c>
      <c r="C8" s="20" t="s">
        <v>22</v>
      </c>
      <c r="D8" s="46">
        <v>1895338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1895338</v>
      </c>
      <c r="Q8" s="47">
        <f t="shared" si="2"/>
        <v>156.25210222588623</v>
      </c>
      <c r="R8" s="9"/>
    </row>
    <row r="9" spans="1:135">
      <c r="A9" s="12"/>
      <c r="B9" s="44">
        <v>514</v>
      </c>
      <c r="C9" s="20" t="s">
        <v>23</v>
      </c>
      <c r="D9" s="46">
        <v>96268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96268</v>
      </c>
      <c r="Q9" s="47">
        <f t="shared" si="2"/>
        <v>7.9363561417971971</v>
      </c>
      <c r="R9" s="9"/>
    </row>
    <row r="10" spans="1:135">
      <c r="A10" s="12"/>
      <c r="B10" s="44">
        <v>515</v>
      </c>
      <c r="C10" s="20" t="s">
        <v>24</v>
      </c>
      <c r="D10" s="46">
        <v>138498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138498</v>
      </c>
      <c r="Q10" s="47">
        <f t="shared" si="2"/>
        <v>11.417807089859851</v>
      </c>
      <c r="R10" s="9"/>
    </row>
    <row r="11" spans="1:135">
      <c r="A11" s="12"/>
      <c r="B11" s="44">
        <v>516</v>
      </c>
      <c r="C11" s="20" t="s">
        <v>25</v>
      </c>
      <c r="D11" s="46">
        <v>76122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76122</v>
      </c>
      <c r="Q11" s="47">
        <f t="shared" si="2"/>
        <v>6.2755152514427044</v>
      </c>
      <c r="R11" s="9"/>
    </row>
    <row r="12" spans="1:135">
      <c r="A12" s="12"/>
      <c r="B12" s="44">
        <v>517</v>
      </c>
      <c r="C12" s="20" t="s">
        <v>114</v>
      </c>
      <c r="D12" s="46">
        <v>98410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3"/>
        <v>98410</v>
      </c>
      <c r="Q12" s="47">
        <f t="shared" si="2"/>
        <v>8.1129431162407251</v>
      </c>
      <c r="R12" s="9"/>
    </row>
    <row r="13" spans="1:135">
      <c r="A13" s="12"/>
      <c r="B13" s="44">
        <v>519</v>
      </c>
      <c r="C13" s="20" t="s">
        <v>26</v>
      </c>
      <c r="D13" s="46">
        <v>1247270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3"/>
        <v>1247270</v>
      </c>
      <c r="Q13" s="47">
        <f t="shared" si="2"/>
        <v>102.82522671063479</v>
      </c>
      <c r="R13" s="9"/>
    </row>
    <row r="14" spans="1:135" ht="15.6">
      <c r="A14" s="28" t="s">
        <v>27</v>
      </c>
      <c r="B14" s="29"/>
      <c r="C14" s="30"/>
      <c r="D14" s="31">
        <f t="shared" ref="D14:O14" si="4">SUM(D15:D21)</f>
        <v>14634249</v>
      </c>
      <c r="E14" s="31">
        <f t="shared" si="4"/>
        <v>455337</v>
      </c>
      <c r="F14" s="31">
        <f t="shared" si="4"/>
        <v>0</v>
      </c>
      <c r="G14" s="31">
        <f t="shared" si="4"/>
        <v>293321</v>
      </c>
      <c r="H14" s="31">
        <f t="shared" si="4"/>
        <v>0</v>
      </c>
      <c r="I14" s="31">
        <f t="shared" si="4"/>
        <v>0</v>
      </c>
      <c r="J14" s="31">
        <f t="shared" si="4"/>
        <v>0</v>
      </c>
      <c r="K14" s="31">
        <f t="shared" si="4"/>
        <v>0</v>
      </c>
      <c r="L14" s="31">
        <f t="shared" ref="L14" si="5">SUM(L15:L21)</f>
        <v>0</v>
      </c>
      <c r="M14" s="31">
        <f t="shared" si="4"/>
        <v>0</v>
      </c>
      <c r="N14" s="31">
        <f t="shared" si="4"/>
        <v>0</v>
      </c>
      <c r="O14" s="31">
        <f t="shared" si="4"/>
        <v>0</v>
      </c>
      <c r="P14" s="42">
        <f>SUM(D14:O14)</f>
        <v>15382907</v>
      </c>
      <c r="Q14" s="43">
        <f t="shared" si="2"/>
        <v>1268.1704039571312</v>
      </c>
      <c r="R14" s="10"/>
    </row>
    <row r="15" spans="1:135">
      <c r="A15" s="12"/>
      <c r="B15" s="44">
        <v>521</v>
      </c>
      <c r="C15" s="20" t="s">
        <v>28</v>
      </c>
      <c r="D15" s="46">
        <v>5033865</v>
      </c>
      <c r="E15" s="46">
        <v>145622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5179487</v>
      </c>
      <c r="Q15" s="47">
        <f t="shared" si="2"/>
        <v>426.99810387469086</v>
      </c>
      <c r="R15" s="9"/>
    </row>
    <row r="16" spans="1:135">
      <c r="A16" s="12"/>
      <c r="B16" s="44">
        <v>522</v>
      </c>
      <c r="C16" s="20" t="s">
        <v>29</v>
      </c>
      <c r="D16" s="46">
        <v>658782</v>
      </c>
      <c r="E16" s="46">
        <v>0</v>
      </c>
      <c r="F16" s="46">
        <v>0</v>
      </c>
      <c r="G16" s="46">
        <v>293321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1" si="6">SUM(D16:O16)</f>
        <v>952103</v>
      </c>
      <c r="Q16" s="47">
        <f t="shared" si="2"/>
        <v>78.491591096455068</v>
      </c>
      <c r="R16" s="9"/>
    </row>
    <row r="17" spans="1:18">
      <c r="A17" s="12"/>
      <c r="B17" s="44">
        <v>523</v>
      </c>
      <c r="C17" s="20" t="s">
        <v>30</v>
      </c>
      <c r="D17" s="46">
        <v>7217918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7217918</v>
      </c>
      <c r="Q17" s="47">
        <f t="shared" si="2"/>
        <v>595.04682605111293</v>
      </c>
      <c r="R17" s="9"/>
    </row>
    <row r="18" spans="1:18">
      <c r="A18" s="12"/>
      <c r="B18" s="44">
        <v>524</v>
      </c>
      <c r="C18" s="20" t="s">
        <v>31</v>
      </c>
      <c r="D18" s="46">
        <v>0</v>
      </c>
      <c r="E18" s="46">
        <v>309715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309715</v>
      </c>
      <c r="Q18" s="47">
        <f t="shared" si="2"/>
        <v>25.532976092333058</v>
      </c>
      <c r="R18" s="9"/>
    </row>
    <row r="19" spans="1:18">
      <c r="A19" s="12"/>
      <c r="B19" s="44">
        <v>525</v>
      </c>
      <c r="C19" s="20" t="s">
        <v>32</v>
      </c>
      <c r="D19" s="46">
        <v>125373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125373</v>
      </c>
      <c r="Q19" s="47">
        <f t="shared" si="2"/>
        <v>10.335779060181368</v>
      </c>
      <c r="R19" s="9"/>
    </row>
    <row r="20" spans="1:18">
      <c r="A20" s="12"/>
      <c r="B20" s="44">
        <v>526</v>
      </c>
      <c r="C20" s="20" t="s">
        <v>66</v>
      </c>
      <c r="D20" s="46">
        <v>1534986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1534986</v>
      </c>
      <c r="Q20" s="47">
        <f t="shared" si="2"/>
        <v>126.54460016488046</v>
      </c>
      <c r="R20" s="9"/>
    </row>
    <row r="21" spans="1:18">
      <c r="A21" s="12"/>
      <c r="B21" s="44">
        <v>527</v>
      </c>
      <c r="C21" s="20" t="s">
        <v>33</v>
      </c>
      <c r="D21" s="46">
        <v>63325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6"/>
        <v>63325</v>
      </c>
      <c r="Q21" s="47">
        <f t="shared" si="2"/>
        <v>5.2205276174773285</v>
      </c>
      <c r="R21" s="9"/>
    </row>
    <row r="22" spans="1:18" ht="15.6">
      <c r="A22" s="28" t="s">
        <v>34</v>
      </c>
      <c r="B22" s="29"/>
      <c r="C22" s="30"/>
      <c r="D22" s="31">
        <f t="shared" ref="D22:O22" si="7">SUM(D23:D26)</f>
        <v>123958</v>
      </c>
      <c r="E22" s="31">
        <f t="shared" si="7"/>
        <v>0</v>
      </c>
      <c r="F22" s="31">
        <f t="shared" si="7"/>
        <v>0</v>
      </c>
      <c r="G22" s="31">
        <f t="shared" si="7"/>
        <v>305488</v>
      </c>
      <c r="H22" s="31">
        <f t="shared" si="7"/>
        <v>0</v>
      </c>
      <c r="I22" s="31">
        <f t="shared" si="7"/>
        <v>404469</v>
      </c>
      <c r="J22" s="31">
        <f t="shared" si="7"/>
        <v>0</v>
      </c>
      <c r="K22" s="31">
        <f t="shared" si="7"/>
        <v>0</v>
      </c>
      <c r="L22" s="31">
        <f t="shared" ref="L22" si="8">SUM(L23:L26)</f>
        <v>0</v>
      </c>
      <c r="M22" s="31">
        <f t="shared" si="7"/>
        <v>0</v>
      </c>
      <c r="N22" s="31">
        <f t="shared" si="7"/>
        <v>0</v>
      </c>
      <c r="O22" s="31">
        <f t="shared" si="7"/>
        <v>3516</v>
      </c>
      <c r="P22" s="42">
        <f>SUM(D22:O22)</f>
        <v>837431</v>
      </c>
      <c r="Q22" s="43">
        <f t="shared" si="2"/>
        <v>69.038004946413849</v>
      </c>
      <c r="R22" s="10"/>
    </row>
    <row r="23" spans="1:18">
      <c r="A23" s="12"/>
      <c r="B23" s="44">
        <v>534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404469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404469</v>
      </c>
      <c r="Q23" s="47">
        <f t="shared" si="2"/>
        <v>33.344517724649627</v>
      </c>
      <c r="R23" s="9"/>
    </row>
    <row r="24" spans="1:18">
      <c r="A24" s="12"/>
      <c r="B24" s="44">
        <v>535</v>
      </c>
      <c r="C24" s="20" t="s">
        <v>36</v>
      </c>
      <c r="D24" s="46">
        <v>0</v>
      </c>
      <c r="E24" s="46">
        <v>0</v>
      </c>
      <c r="F24" s="46">
        <v>0</v>
      </c>
      <c r="G24" s="46">
        <v>305488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305488</v>
      </c>
      <c r="Q24" s="47">
        <f t="shared" si="2"/>
        <v>25.184501236603463</v>
      </c>
      <c r="R24" s="9"/>
    </row>
    <row r="25" spans="1:18">
      <c r="A25" s="12"/>
      <c r="B25" s="44">
        <v>537</v>
      </c>
      <c r="C25" s="20" t="s">
        <v>37</v>
      </c>
      <c r="D25" s="46">
        <v>89532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3516</v>
      </c>
      <c r="P25" s="46">
        <f>SUM(D25:O25)</f>
        <v>93048</v>
      </c>
      <c r="Q25" s="47">
        <f t="shared" si="2"/>
        <v>7.670898598516076</v>
      </c>
      <c r="R25" s="9"/>
    </row>
    <row r="26" spans="1:18">
      <c r="A26" s="12"/>
      <c r="B26" s="44">
        <v>539</v>
      </c>
      <c r="C26" s="20" t="s">
        <v>38</v>
      </c>
      <c r="D26" s="46">
        <v>34426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>SUM(D26:O26)</f>
        <v>34426</v>
      </c>
      <c r="Q26" s="47">
        <f t="shared" si="2"/>
        <v>2.8380873866446827</v>
      </c>
      <c r="R26" s="9"/>
    </row>
    <row r="27" spans="1:18" ht="15.6">
      <c r="A27" s="28" t="s">
        <v>39</v>
      </c>
      <c r="B27" s="29"/>
      <c r="C27" s="30"/>
      <c r="D27" s="31">
        <f t="shared" ref="D27:O27" si="9">SUM(D28:D28)</f>
        <v>0</v>
      </c>
      <c r="E27" s="31">
        <f t="shared" si="9"/>
        <v>1562066</v>
      </c>
      <c r="F27" s="31">
        <f t="shared" si="9"/>
        <v>0</v>
      </c>
      <c r="G27" s="31">
        <f t="shared" si="9"/>
        <v>402170</v>
      </c>
      <c r="H27" s="31">
        <f t="shared" si="9"/>
        <v>0</v>
      </c>
      <c r="I27" s="31">
        <f t="shared" si="9"/>
        <v>0</v>
      </c>
      <c r="J27" s="31">
        <f t="shared" si="9"/>
        <v>0</v>
      </c>
      <c r="K27" s="31">
        <f t="shared" si="9"/>
        <v>0</v>
      </c>
      <c r="L27" s="31">
        <f t="shared" si="9"/>
        <v>0</v>
      </c>
      <c r="M27" s="31">
        <f t="shared" si="9"/>
        <v>0</v>
      </c>
      <c r="N27" s="31">
        <f t="shared" si="9"/>
        <v>0</v>
      </c>
      <c r="O27" s="31">
        <f t="shared" si="9"/>
        <v>0</v>
      </c>
      <c r="P27" s="31">
        <f t="shared" ref="P27:P34" si="10">SUM(D27:O27)</f>
        <v>1964236</v>
      </c>
      <c r="Q27" s="43">
        <f t="shared" si="2"/>
        <v>161.9320692497939</v>
      </c>
      <c r="R27" s="10"/>
    </row>
    <row r="28" spans="1:18">
      <c r="A28" s="12"/>
      <c r="B28" s="44">
        <v>541</v>
      </c>
      <c r="C28" s="20" t="s">
        <v>40</v>
      </c>
      <c r="D28" s="46">
        <v>0</v>
      </c>
      <c r="E28" s="46">
        <v>1562066</v>
      </c>
      <c r="F28" s="46">
        <v>0</v>
      </c>
      <c r="G28" s="46">
        <v>402170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0"/>
        <v>1964236</v>
      </c>
      <c r="Q28" s="47">
        <f t="shared" si="2"/>
        <v>161.9320692497939</v>
      </c>
      <c r="R28" s="9"/>
    </row>
    <row r="29" spans="1:18" ht="15.6">
      <c r="A29" s="28" t="s">
        <v>41</v>
      </c>
      <c r="B29" s="29"/>
      <c r="C29" s="30"/>
      <c r="D29" s="31">
        <f t="shared" ref="D29:O29" si="11">SUM(D30:D33)</f>
        <v>754458</v>
      </c>
      <c r="E29" s="31">
        <f t="shared" si="11"/>
        <v>376503</v>
      </c>
      <c r="F29" s="31">
        <f t="shared" si="11"/>
        <v>0</v>
      </c>
      <c r="G29" s="31">
        <f t="shared" si="11"/>
        <v>506969</v>
      </c>
      <c r="H29" s="31">
        <f t="shared" si="11"/>
        <v>0</v>
      </c>
      <c r="I29" s="31">
        <f t="shared" si="11"/>
        <v>0</v>
      </c>
      <c r="J29" s="31">
        <f t="shared" si="11"/>
        <v>0</v>
      </c>
      <c r="K29" s="31">
        <f t="shared" si="11"/>
        <v>0</v>
      </c>
      <c r="L29" s="31">
        <f t="shared" ref="L29" si="12">SUM(L30:L33)</f>
        <v>0</v>
      </c>
      <c r="M29" s="31">
        <f t="shared" si="11"/>
        <v>0</v>
      </c>
      <c r="N29" s="31">
        <f t="shared" si="11"/>
        <v>0</v>
      </c>
      <c r="O29" s="31">
        <f t="shared" si="11"/>
        <v>0</v>
      </c>
      <c r="P29" s="31">
        <f t="shared" si="10"/>
        <v>1637930</v>
      </c>
      <c r="Q29" s="43">
        <f t="shared" si="2"/>
        <v>135.03132728771641</v>
      </c>
      <c r="R29" s="10"/>
    </row>
    <row r="30" spans="1:18">
      <c r="A30" s="13"/>
      <c r="B30" s="45">
        <v>552</v>
      </c>
      <c r="C30" s="21" t="s">
        <v>42</v>
      </c>
      <c r="D30" s="46">
        <v>107049</v>
      </c>
      <c r="E30" s="46">
        <v>0</v>
      </c>
      <c r="F30" s="46">
        <v>0</v>
      </c>
      <c r="G30" s="46">
        <v>506969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0"/>
        <v>614018</v>
      </c>
      <c r="Q30" s="47">
        <f t="shared" si="2"/>
        <v>50.619785655399838</v>
      </c>
      <c r="R30" s="9"/>
    </row>
    <row r="31" spans="1:18">
      <c r="A31" s="13"/>
      <c r="B31" s="45">
        <v>553</v>
      </c>
      <c r="C31" s="21" t="s">
        <v>43</v>
      </c>
      <c r="D31" s="46">
        <v>40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0"/>
        <v>40</v>
      </c>
      <c r="Q31" s="47">
        <f t="shared" si="2"/>
        <v>3.2976092333058533E-3</v>
      </c>
      <c r="R31" s="9"/>
    </row>
    <row r="32" spans="1:18">
      <c r="A32" s="13"/>
      <c r="B32" s="45">
        <v>554</v>
      </c>
      <c r="C32" s="21" t="s">
        <v>44</v>
      </c>
      <c r="D32" s="46">
        <v>639214</v>
      </c>
      <c r="E32" s="46">
        <v>376503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0"/>
        <v>1015717</v>
      </c>
      <c r="Q32" s="47">
        <f t="shared" si="2"/>
        <v>83.73594394064304</v>
      </c>
      <c r="R32" s="9"/>
    </row>
    <row r="33" spans="1:18">
      <c r="A33" s="13"/>
      <c r="B33" s="45">
        <v>559</v>
      </c>
      <c r="C33" s="21" t="s">
        <v>45</v>
      </c>
      <c r="D33" s="46">
        <v>8155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0"/>
        <v>8155</v>
      </c>
      <c r="Q33" s="47">
        <f t="shared" si="2"/>
        <v>0.67230008244023087</v>
      </c>
      <c r="R33" s="9"/>
    </row>
    <row r="34" spans="1:18" ht="15.6">
      <c r="A34" s="28" t="s">
        <v>46</v>
      </c>
      <c r="B34" s="29"/>
      <c r="C34" s="30"/>
      <c r="D34" s="31">
        <f t="shared" ref="D34:O34" si="13">SUM(D35:D36)</f>
        <v>271282</v>
      </c>
      <c r="E34" s="31">
        <f t="shared" si="13"/>
        <v>0</v>
      </c>
      <c r="F34" s="31">
        <f t="shared" si="13"/>
        <v>0</v>
      </c>
      <c r="G34" s="31">
        <f t="shared" si="13"/>
        <v>0</v>
      </c>
      <c r="H34" s="31">
        <f t="shared" si="13"/>
        <v>0</v>
      </c>
      <c r="I34" s="31">
        <f t="shared" si="13"/>
        <v>0</v>
      </c>
      <c r="J34" s="31">
        <f t="shared" si="13"/>
        <v>0</v>
      </c>
      <c r="K34" s="31">
        <f t="shared" si="13"/>
        <v>0</v>
      </c>
      <c r="L34" s="31">
        <f t="shared" ref="L34" si="14">SUM(L35:L36)</f>
        <v>0</v>
      </c>
      <c r="M34" s="31">
        <f t="shared" si="13"/>
        <v>0</v>
      </c>
      <c r="N34" s="31">
        <f t="shared" si="13"/>
        <v>0</v>
      </c>
      <c r="O34" s="31">
        <f t="shared" si="13"/>
        <v>0</v>
      </c>
      <c r="P34" s="31">
        <f t="shared" si="10"/>
        <v>271282</v>
      </c>
      <c r="Q34" s="43">
        <f t="shared" si="2"/>
        <v>22.364550700741962</v>
      </c>
      <c r="R34" s="10"/>
    </row>
    <row r="35" spans="1:18">
      <c r="A35" s="12"/>
      <c r="B35" s="44">
        <v>562</v>
      </c>
      <c r="C35" s="20" t="s">
        <v>47</v>
      </c>
      <c r="D35" s="46">
        <v>198399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ref="P35:P42" si="15">SUM(D35:O35)</f>
        <v>198399</v>
      </c>
      <c r="Q35" s="47">
        <f t="shared" si="2"/>
        <v>16.356059356966199</v>
      </c>
      <c r="R35" s="9"/>
    </row>
    <row r="36" spans="1:18">
      <c r="A36" s="12"/>
      <c r="B36" s="44">
        <v>569</v>
      </c>
      <c r="C36" s="20" t="s">
        <v>48</v>
      </c>
      <c r="D36" s="46">
        <v>72883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72883</v>
      </c>
      <c r="Q36" s="47">
        <f t="shared" si="2"/>
        <v>6.0084913437757628</v>
      </c>
      <c r="R36" s="9"/>
    </row>
    <row r="37" spans="1:18" ht="15.6">
      <c r="A37" s="28" t="s">
        <v>49</v>
      </c>
      <c r="B37" s="29"/>
      <c r="C37" s="30"/>
      <c r="D37" s="31">
        <f t="shared" ref="D37:O37" si="16">SUM(D38:D39)</f>
        <v>150103</v>
      </c>
      <c r="E37" s="31">
        <f t="shared" si="16"/>
        <v>166356</v>
      </c>
      <c r="F37" s="31">
        <f t="shared" si="16"/>
        <v>0</v>
      </c>
      <c r="G37" s="31">
        <f t="shared" si="16"/>
        <v>819952</v>
      </c>
      <c r="H37" s="31">
        <f t="shared" si="16"/>
        <v>0</v>
      </c>
      <c r="I37" s="31">
        <f t="shared" si="16"/>
        <v>0</v>
      </c>
      <c r="J37" s="31">
        <f t="shared" si="16"/>
        <v>0</v>
      </c>
      <c r="K37" s="31">
        <f t="shared" si="16"/>
        <v>0</v>
      </c>
      <c r="L37" s="31">
        <f t="shared" ref="L37" si="17">SUM(L38:L39)</f>
        <v>0</v>
      </c>
      <c r="M37" s="31">
        <f t="shared" si="16"/>
        <v>0</v>
      </c>
      <c r="N37" s="31">
        <f t="shared" si="16"/>
        <v>0</v>
      </c>
      <c r="O37" s="31">
        <f t="shared" si="16"/>
        <v>0</v>
      </c>
      <c r="P37" s="31">
        <f t="shared" si="15"/>
        <v>1136411</v>
      </c>
      <c r="Q37" s="43">
        <f t="shared" ref="Q37:Q53" si="18">(P37/Q$55)</f>
        <v>93.685985160758449</v>
      </c>
      <c r="R37" s="9"/>
    </row>
    <row r="38" spans="1:18">
      <c r="A38" s="12"/>
      <c r="B38" s="44">
        <v>571</v>
      </c>
      <c r="C38" s="20" t="s">
        <v>68</v>
      </c>
      <c r="D38" s="46">
        <v>102492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102492</v>
      </c>
      <c r="Q38" s="47">
        <f t="shared" si="18"/>
        <v>8.4494641384995877</v>
      </c>
      <c r="R38" s="9"/>
    </row>
    <row r="39" spans="1:18">
      <c r="A39" s="12"/>
      <c r="B39" s="44">
        <v>572</v>
      </c>
      <c r="C39" s="20" t="s">
        <v>50</v>
      </c>
      <c r="D39" s="46">
        <v>47611</v>
      </c>
      <c r="E39" s="46">
        <v>166356</v>
      </c>
      <c r="F39" s="46">
        <v>0</v>
      </c>
      <c r="G39" s="46">
        <v>819952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1033919</v>
      </c>
      <c r="Q39" s="47">
        <f t="shared" si="18"/>
        <v>85.236521022258856</v>
      </c>
      <c r="R39" s="9"/>
    </row>
    <row r="40" spans="1:18" ht="15.6">
      <c r="A40" s="28" t="s">
        <v>58</v>
      </c>
      <c r="B40" s="29"/>
      <c r="C40" s="30"/>
      <c r="D40" s="31">
        <f t="shared" ref="D40:O40" si="19">SUM(D41:D41)</f>
        <v>0</v>
      </c>
      <c r="E40" s="31">
        <f t="shared" si="19"/>
        <v>2162674</v>
      </c>
      <c r="F40" s="31">
        <f t="shared" si="19"/>
        <v>0</v>
      </c>
      <c r="G40" s="31">
        <f t="shared" si="19"/>
        <v>47956</v>
      </c>
      <c r="H40" s="31">
        <f t="shared" si="19"/>
        <v>0</v>
      </c>
      <c r="I40" s="31">
        <f t="shared" si="19"/>
        <v>0</v>
      </c>
      <c r="J40" s="31">
        <f t="shared" si="19"/>
        <v>0</v>
      </c>
      <c r="K40" s="31">
        <f t="shared" si="19"/>
        <v>0</v>
      </c>
      <c r="L40" s="31">
        <f t="shared" si="19"/>
        <v>0</v>
      </c>
      <c r="M40" s="31">
        <f t="shared" si="19"/>
        <v>0</v>
      </c>
      <c r="N40" s="31">
        <f t="shared" si="19"/>
        <v>0</v>
      </c>
      <c r="O40" s="31">
        <f t="shared" si="19"/>
        <v>0</v>
      </c>
      <c r="P40" s="31">
        <f t="shared" si="15"/>
        <v>2210630</v>
      </c>
      <c r="Q40" s="43">
        <f t="shared" si="18"/>
        <v>182.24484748557296</v>
      </c>
      <c r="R40" s="9"/>
    </row>
    <row r="41" spans="1:18">
      <c r="A41" s="12"/>
      <c r="B41" s="44">
        <v>581</v>
      </c>
      <c r="C41" s="20" t="s">
        <v>128</v>
      </c>
      <c r="D41" s="46">
        <v>0</v>
      </c>
      <c r="E41" s="46">
        <v>2162674</v>
      </c>
      <c r="F41" s="46">
        <v>0</v>
      </c>
      <c r="G41" s="46">
        <v>47956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2210630</v>
      </c>
      <c r="Q41" s="47">
        <f t="shared" si="18"/>
        <v>182.24484748557296</v>
      </c>
      <c r="R41" s="9"/>
    </row>
    <row r="42" spans="1:18" ht="15.6">
      <c r="A42" s="28" t="s">
        <v>53</v>
      </c>
      <c r="B42" s="29"/>
      <c r="C42" s="30"/>
      <c r="D42" s="31">
        <f t="shared" ref="D42:O42" si="20">SUM(D43:D52)</f>
        <v>638169</v>
      </c>
      <c r="E42" s="31">
        <f t="shared" si="20"/>
        <v>33059</v>
      </c>
      <c r="F42" s="31">
        <f t="shared" si="20"/>
        <v>0</v>
      </c>
      <c r="G42" s="31">
        <f t="shared" si="20"/>
        <v>0</v>
      </c>
      <c r="H42" s="31">
        <f t="shared" si="20"/>
        <v>0</v>
      </c>
      <c r="I42" s="31">
        <f t="shared" si="20"/>
        <v>0</v>
      </c>
      <c r="J42" s="31">
        <f t="shared" si="20"/>
        <v>0</v>
      </c>
      <c r="K42" s="31">
        <f t="shared" si="20"/>
        <v>0</v>
      </c>
      <c r="L42" s="31">
        <f t="shared" ref="L42" si="21">SUM(L43:L52)</f>
        <v>0</v>
      </c>
      <c r="M42" s="31">
        <f t="shared" si="20"/>
        <v>0</v>
      </c>
      <c r="N42" s="31">
        <f t="shared" si="20"/>
        <v>0</v>
      </c>
      <c r="O42" s="31">
        <f t="shared" si="20"/>
        <v>0</v>
      </c>
      <c r="P42" s="31">
        <f t="shared" si="15"/>
        <v>671228</v>
      </c>
      <c r="Q42" s="43">
        <f t="shared" si="18"/>
        <v>55.336191261335529</v>
      </c>
      <c r="R42" s="9"/>
    </row>
    <row r="43" spans="1:18">
      <c r="A43" s="12"/>
      <c r="B43" s="44">
        <v>600</v>
      </c>
      <c r="C43" s="20" t="s">
        <v>129</v>
      </c>
      <c r="D43" s="46">
        <v>91349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ref="P43:P50" si="22">SUM(D43:O43)</f>
        <v>91349</v>
      </c>
      <c r="Q43" s="47">
        <f t="shared" si="18"/>
        <v>7.5308326463314099</v>
      </c>
      <c r="R43" s="9"/>
    </row>
    <row r="44" spans="1:18">
      <c r="A44" s="12"/>
      <c r="B44" s="44">
        <v>601</v>
      </c>
      <c r="C44" s="20" t="s">
        <v>74</v>
      </c>
      <c r="D44" s="46">
        <v>194122</v>
      </c>
      <c r="E44" s="46">
        <v>6428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2"/>
        <v>200550</v>
      </c>
      <c r="Q44" s="47">
        <f t="shared" si="18"/>
        <v>16.533388293487221</v>
      </c>
      <c r="R44" s="9"/>
    </row>
    <row r="45" spans="1:18">
      <c r="A45" s="12"/>
      <c r="B45" s="44">
        <v>602</v>
      </c>
      <c r="C45" s="20" t="s">
        <v>54</v>
      </c>
      <c r="D45" s="46">
        <v>209425</v>
      </c>
      <c r="E45" s="46">
        <v>5923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2"/>
        <v>215348</v>
      </c>
      <c r="Q45" s="47">
        <f t="shared" si="18"/>
        <v>17.753338829348721</v>
      </c>
      <c r="R45" s="9"/>
    </row>
    <row r="46" spans="1:18">
      <c r="A46" s="12"/>
      <c r="B46" s="44">
        <v>603</v>
      </c>
      <c r="C46" s="20" t="s">
        <v>55</v>
      </c>
      <c r="D46" s="46">
        <v>5237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2"/>
        <v>5237</v>
      </c>
      <c r="Q46" s="47">
        <f t="shared" si="18"/>
        <v>0.43173948887056884</v>
      </c>
      <c r="R46" s="9"/>
    </row>
    <row r="47" spans="1:18">
      <c r="A47" s="12"/>
      <c r="B47" s="44">
        <v>604</v>
      </c>
      <c r="C47" s="20" t="s">
        <v>78</v>
      </c>
      <c r="D47" s="46">
        <v>92275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2"/>
        <v>92275</v>
      </c>
      <c r="Q47" s="47">
        <f t="shared" si="18"/>
        <v>7.6071723000824401</v>
      </c>
      <c r="R47" s="9"/>
    </row>
    <row r="48" spans="1:18">
      <c r="A48" s="12"/>
      <c r="B48" s="44">
        <v>605</v>
      </c>
      <c r="C48" s="20" t="s">
        <v>130</v>
      </c>
      <c r="D48" s="46">
        <v>0</v>
      </c>
      <c r="E48" s="46">
        <v>5388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2"/>
        <v>5388</v>
      </c>
      <c r="Q48" s="47">
        <f t="shared" si="18"/>
        <v>0.44418796372629843</v>
      </c>
      <c r="R48" s="9"/>
    </row>
    <row r="49" spans="1:121">
      <c r="A49" s="12"/>
      <c r="B49" s="44">
        <v>606</v>
      </c>
      <c r="C49" s="20" t="s">
        <v>131</v>
      </c>
      <c r="D49" s="46">
        <v>0</v>
      </c>
      <c r="E49" s="46">
        <v>15320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2"/>
        <v>15320</v>
      </c>
      <c r="Q49" s="47">
        <f t="shared" si="18"/>
        <v>1.2629843363561417</v>
      </c>
      <c r="R49" s="9"/>
    </row>
    <row r="50" spans="1:121">
      <c r="A50" s="12"/>
      <c r="B50" s="44">
        <v>608</v>
      </c>
      <c r="C50" s="20" t="s">
        <v>132</v>
      </c>
      <c r="D50" s="46">
        <v>14377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2"/>
        <v>14377</v>
      </c>
      <c r="Q50" s="47">
        <f t="shared" si="18"/>
        <v>1.1852431986809564</v>
      </c>
      <c r="R50" s="9"/>
    </row>
    <row r="51" spans="1:121">
      <c r="A51" s="12"/>
      <c r="B51" s="44">
        <v>611</v>
      </c>
      <c r="C51" s="20" t="s">
        <v>56</v>
      </c>
      <c r="D51" s="46">
        <v>29695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>SUM(D51:O51)</f>
        <v>29695</v>
      </c>
      <c r="Q51" s="47">
        <f t="shared" si="18"/>
        <v>2.4480626545754327</v>
      </c>
      <c r="R51" s="9"/>
    </row>
    <row r="52" spans="1:121" ht="15.6" thickBot="1">
      <c r="A52" s="12"/>
      <c r="B52" s="44">
        <v>614</v>
      </c>
      <c r="C52" s="20" t="s">
        <v>133</v>
      </c>
      <c r="D52" s="46">
        <v>1689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>SUM(D52:O52)</f>
        <v>1689</v>
      </c>
      <c r="Q52" s="47">
        <f t="shared" si="18"/>
        <v>0.13924154987633966</v>
      </c>
      <c r="R52" s="9"/>
    </row>
    <row r="53" spans="1:121" ht="16.2" thickBot="1">
      <c r="A53" s="14" t="s">
        <v>10</v>
      </c>
      <c r="B53" s="23"/>
      <c r="C53" s="22"/>
      <c r="D53" s="15">
        <f t="shared" ref="D53:O53" si="23">SUM(D5,D14,D22,D27,D29,D34,D37,D40,D42)</f>
        <v>21474748</v>
      </c>
      <c r="E53" s="15">
        <f t="shared" si="23"/>
        <v>4755995</v>
      </c>
      <c r="F53" s="15">
        <f t="shared" si="23"/>
        <v>0</v>
      </c>
      <c r="G53" s="15">
        <f t="shared" si="23"/>
        <v>2375856</v>
      </c>
      <c r="H53" s="15">
        <f t="shared" si="23"/>
        <v>0</v>
      </c>
      <c r="I53" s="15">
        <f t="shared" si="23"/>
        <v>404469</v>
      </c>
      <c r="J53" s="15">
        <f t="shared" si="23"/>
        <v>0</v>
      </c>
      <c r="K53" s="15">
        <f t="shared" si="23"/>
        <v>0</v>
      </c>
      <c r="L53" s="15">
        <f t="shared" ref="L53" si="24">SUM(L5,L14,L22,L27,L29,L34,L37,L40,L42)</f>
        <v>0</v>
      </c>
      <c r="M53" s="15">
        <f t="shared" si="23"/>
        <v>0</v>
      </c>
      <c r="N53" s="15">
        <f t="shared" si="23"/>
        <v>0</v>
      </c>
      <c r="O53" s="15">
        <f t="shared" si="23"/>
        <v>3516</v>
      </c>
      <c r="P53" s="15">
        <f>SUM(D53:O53)</f>
        <v>29014584</v>
      </c>
      <c r="Q53" s="37">
        <f t="shared" si="18"/>
        <v>2391.9690024732067</v>
      </c>
      <c r="R53" s="6"/>
      <c r="S53" s="2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</row>
    <row r="54" spans="1:121">
      <c r="A54" s="16"/>
      <c r="B54" s="18"/>
      <c r="C54" s="18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9"/>
    </row>
    <row r="55" spans="1:121">
      <c r="A55" s="38"/>
      <c r="B55" s="39"/>
      <c r="C55" s="39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118" t="s">
        <v>124</v>
      </c>
      <c r="O55" s="118"/>
      <c r="P55" s="118"/>
      <c r="Q55" s="41">
        <v>12130</v>
      </c>
    </row>
    <row r="56" spans="1:121">
      <c r="A56" s="119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7"/>
    </row>
    <row r="57" spans="1:121" ht="15.75" customHeight="1" thickBot="1">
      <c r="A57" s="120" t="s">
        <v>62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100"/>
    </row>
  </sheetData>
  <mergeCells count="10">
    <mergeCell ref="N55:P55"/>
    <mergeCell ref="A56:Q56"/>
    <mergeCell ref="A57:Q5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55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119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SUM(D6:D13)</f>
        <v>4469990</v>
      </c>
      <c r="E5" s="26">
        <f t="shared" si="0"/>
        <v>118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4470108</v>
      </c>
      <c r="O5" s="32">
        <f t="shared" ref="O5:O51" si="1">(N5/O$53)</f>
        <v>328.4670438680285</v>
      </c>
      <c r="P5" s="6"/>
    </row>
    <row r="6" spans="1:133">
      <c r="A6" s="12"/>
      <c r="B6" s="44">
        <v>511</v>
      </c>
      <c r="C6" s="20" t="s">
        <v>20</v>
      </c>
      <c r="D6" s="46">
        <v>961011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961011</v>
      </c>
      <c r="O6" s="47">
        <f t="shared" si="1"/>
        <v>70.615842457197445</v>
      </c>
      <c r="P6" s="9"/>
    </row>
    <row r="7" spans="1:133">
      <c r="A7" s="12"/>
      <c r="B7" s="44">
        <v>512</v>
      </c>
      <c r="C7" s="20" t="s">
        <v>21</v>
      </c>
      <c r="D7" s="46">
        <v>247663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247663</v>
      </c>
      <c r="O7" s="47">
        <f t="shared" si="1"/>
        <v>18.198471599676683</v>
      </c>
      <c r="P7" s="9"/>
    </row>
    <row r="8" spans="1:133">
      <c r="A8" s="12"/>
      <c r="B8" s="44">
        <v>513</v>
      </c>
      <c r="C8" s="20" t="s">
        <v>22</v>
      </c>
      <c r="D8" s="46">
        <v>2417995</v>
      </c>
      <c r="E8" s="46">
        <v>118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2418113</v>
      </c>
      <c r="O8" s="47">
        <f t="shared" si="1"/>
        <v>177.68484091410096</v>
      </c>
      <c r="P8" s="9"/>
    </row>
    <row r="9" spans="1:133">
      <c r="A9" s="12"/>
      <c r="B9" s="44">
        <v>514</v>
      </c>
      <c r="C9" s="20" t="s">
        <v>23</v>
      </c>
      <c r="D9" s="46">
        <v>88012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88012</v>
      </c>
      <c r="O9" s="47">
        <f t="shared" si="1"/>
        <v>6.46719082959806</v>
      </c>
      <c r="P9" s="9"/>
    </row>
    <row r="10" spans="1:133">
      <c r="A10" s="12"/>
      <c r="B10" s="44">
        <v>515</v>
      </c>
      <c r="C10" s="20" t="s">
        <v>24</v>
      </c>
      <c r="D10" s="46">
        <v>154973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154973</v>
      </c>
      <c r="O10" s="47">
        <f t="shared" si="1"/>
        <v>11.387537658902197</v>
      </c>
      <c r="P10" s="9"/>
    </row>
    <row r="11" spans="1:133">
      <c r="A11" s="12"/>
      <c r="B11" s="44">
        <v>516</v>
      </c>
      <c r="C11" s="20" t="s">
        <v>25</v>
      </c>
      <c r="D11" s="46">
        <v>59293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59293</v>
      </c>
      <c r="O11" s="47">
        <f t="shared" si="1"/>
        <v>4.3568961716511136</v>
      </c>
      <c r="P11" s="9"/>
    </row>
    <row r="12" spans="1:133">
      <c r="A12" s="12"/>
      <c r="B12" s="44">
        <v>517</v>
      </c>
      <c r="C12" s="20" t="s">
        <v>114</v>
      </c>
      <c r="D12" s="46">
        <v>51978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51978</v>
      </c>
      <c r="O12" s="47">
        <f t="shared" si="1"/>
        <v>3.8193842310235873</v>
      </c>
      <c r="P12" s="9"/>
    </row>
    <row r="13" spans="1:133">
      <c r="A13" s="12"/>
      <c r="B13" s="44">
        <v>519</v>
      </c>
      <c r="C13" s="20" t="s">
        <v>84</v>
      </c>
      <c r="D13" s="46">
        <v>489065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489065</v>
      </c>
      <c r="O13" s="47">
        <f t="shared" si="1"/>
        <v>35.936880005878464</v>
      </c>
      <c r="P13" s="9"/>
    </row>
    <row r="14" spans="1:133" ht="15.6">
      <c r="A14" s="28" t="s">
        <v>27</v>
      </c>
      <c r="B14" s="29"/>
      <c r="C14" s="30"/>
      <c r="D14" s="31">
        <f t="shared" ref="D14:M14" si="3">SUM(D15:D20)</f>
        <v>14703727</v>
      </c>
      <c r="E14" s="31">
        <f t="shared" si="3"/>
        <v>701573</v>
      </c>
      <c r="F14" s="31">
        <f t="shared" si="3"/>
        <v>0</v>
      </c>
      <c r="G14" s="31">
        <f t="shared" si="3"/>
        <v>124089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 t="shared" ref="N14:N25" si="4">SUM(D14:M14)</f>
        <v>15529389</v>
      </c>
      <c r="O14" s="43">
        <f t="shared" si="1"/>
        <v>1141.1116907928576</v>
      </c>
      <c r="P14" s="10"/>
    </row>
    <row r="15" spans="1:133">
      <c r="A15" s="12"/>
      <c r="B15" s="44">
        <v>521</v>
      </c>
      <c r="C15" s="20" t="s">
        <v>28</v>
      </c>
      <c r="D15" s="46">
        <v>4277270</v>
      </c>
      <c r="E15" s="46">
        <v>537595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4814865</v>
      </c>
      <c r="O15" s="47">
        <f t="shared" si="1"/>
        <v>353.80005878462782</v>
      </c>
      <c r="P15" s="9"/>
    </row>
    <row r="16" spans="1:133">
      <c r="A16" s="12"/>
      <c r="B16" s="44">
        <v>522</v>
      </c>
      <c r="C16" s="20" t="s">
        <v>29</v>
      </c>
      <c r="D16" s="46">
        <v>625526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625526</v>
      </c>
      <c r="O16" s="47">
        <f t="shared" si="1"/>
        <v>45.964141377029904</v>
      </c>
      <c r="P16" s="9"/>
    </row>
    <row r="17" spans="1:16">
      <c r="A17" s="12"/>
      <c r="B17" s="44">
        <v>523</v>
      </c>
      <c r="C17" s="20" t="s">
        <v>85</v>
      </c>
      <c r="D17" s="46">
        <v>7927307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7927307</v>
      </c>
      <c r="O17" s="47">
        <f t="shared" si="1"/>
        <v>582.50473951061792</v>
      </c>
      <c r="P17" s="9"/>
    </row>
    <row r="18" spans="1:16">
      <c r="A18" s="12"/>
      <c r="B18" s="44">
        <v>524</v>
      </c>
      <c r="C18" s="20" t="s">
        <v>31</v>
      </c>
      <c r="D18" s="46">
        <v>0</v>
      </c>
      <c r="E18" s="46">
        <v>163978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163978</v>
      </c>
      <c r="O18" s="47">
        <f t="shared" si="1"/>
        <v>12.049232125799104</v>
      </c>
      <c r="P18" s="9"/>
    </row>
    <row r="19" spans="1:16">
      <c r="A19" s="12"/>
      <c r="B19" s="44">
        <v>525</v>
      </c>
      <c r="C19" s="20" t="s">
        <v>32</v>
      </c>
      <c r="D19" s="46">
        <v>722589</v>
      </c>
      <c r="E19" s="46">
        <v>0</v>
      </c>
      <c r="F19" s="46">
        <v>0</v>
      </c>
      <c r="G19" s="46">
        <v>124089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846678</v>
      </c>
      <c r="O19" s="47">
        <f t="shared" si="1"/>
        <v>62.214563891542362</v>
      </c>
      <c r="P19" s="9"/>
    </row>
    <row r="20" spans="1:16">
      <c r="A20" s="12"/>
      <c r="B20" s="44">
        <v>526</v>
      </c>
      <c r="C20" s="20" t="s">
        <v>66</v>
      </c>
      <c r="D20" s="46">
        <v>1151035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1151035</v>
      </c>
      <c r="O20" s="47">
        <f t="shared" si="1"/>
        <v>84.578955103240503</v>
      </c>
      <c r="P20" s="9"/>
    </row>
    <row r="21" spans="1:16" ht="15.6">
      <c r="A21" s="28" t="s">
        <v>34</v>
      </c>
      <c r="B21" s="29"/>
      <c r="C21" s="30"/>
      <c r="D21" s="31">
        <f t="shared" ref="D21:M21" si="5">SUM(D22:D25)</f>
        <v>161391</v>
      </c>
      <c r="E21" s="31">
        <f t="shared" si="5"/>
        <v>0</v>
      </c>
      <c r="F21" s="31">
        <f t="shared" si="5"/>
        <v>0</v>
      </c>
      <c r="G21" s="31">
        <f t="shared" si="5"/>
        <v>535243</v>
      </c>
      <c r="H21" s="31">
        <f t="shared" si="5"/>
        <v>0</v>
      </c>
      <c r="I21" s="31">
        <f t="shared" si="5"/>
        <v>597330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4705</v>
      </c>
      <c r="N21" s="42">
        <f t="shared" si="4"/>
        <v>1298669</v>
      </c>
      <c r="O21" s="43">
        <f t="shared" si="1"/>
        <v>95.427217282680573</v>
      </c>
      <c r="P21" s="10"/>
    </row>
    <row r="22" spans="1:16">
      <c r="A22" s="12"/>
      <c r="B22" s="44">
        <v>534</v>
      </c>
      <c r="C22" s="20" t="s">
        <v>86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597330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597330</v>
      </c>
      <c r="O22" s="47">
        <f t="shared" si="1"/>
        <v>43.89227716952017</v>
      </c>
      <c r="P22" s="9"/>
    </row>
    <row r="23" spans="1:16">
      <c r="A23" s="12"/>
      <c r="B23" s="44">
        <v>535</v>
      </c>
      <c r="C23" s="20" t="s">
        <v>36</v>
      </c>
      <c r="D23" s="46">
        <v>0</v>
      </c>
      <c r="E23" s="46">
        <v>0</v>
      </c>
      <c r="F23" s="46">
        <v>0</v>
      </c>
      <c r="G23" s="46">
        <v>535243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535243</v>
      </c>
      <c r="O23" s="47">
        <f t="shared" si="1"/>
        <v>39.330075685208321</v>
      </c>
      <c r="P23" s="9"/>
    </row>
    <row r="24" spans="1:16">
      <c r="A24" s="12"/>
      <c r="B24" s="44">
        <v>537</v>
      </c>
      <c r="C24" s="20" t="s">
        <v>87</v>
      </c>
      <c r="D24" s="46">
        <v>112011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4705</v>
      </c>
      <c r="N24" s="46">
        <f t="shared" si="4"/>
        <v>116716</v>
      </c>
      <c r="O24" s="47">
        <f t="shared" si="1"/>
        <v>8.5763832757733844</v>
      </c>
      <c r="P24" s="9"/>
    </row>
    <row r="25" spans="1:16">
      <c r="A25" s="12"/>
      <c r="B25" s="44">
        <v>539</v>
      </c>
      <c r="C25" s="20" t="s">
        <v>38</v>
      </c>
      <c r="D25" s="46">
        <v>49380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4"/>
        <v>49380</v>
      </c>
      <c r="O25" s="47">
        <f t="shared" si="1"/>
        <v>3.6284811521787055</v>
      </c>
      <c r="P25" s="9"/>
    </row>
    <row r="26" spans="1:16" ht="15.6">
      <c r="A26" s="28" t="s">
        <v>39</v>
      </c>
      <c r="B26" s="29"/>
      <c r="C26" s="30"/>
      <c r="D26" s="31">
        <f t="shared" ref="D26:M26" si="6">SUM(D27:D27)</f>
        <v>0</v>
      </c>
      <c r="E26" s="31">
        <f t="shared" si="6"/>
        <v>1899126</v>
      </c>
      <c r="F26" s="31">
        <f t="shared" si="6"/>
        <v>0</v>
      </c>
      <c r="G26" s="31">
        <f t="shared" si="6"/>
        <v>490525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2389651</v>
      </c>
      <c r="O26" s="43">
        <f t="shared" si="1"/>
        <v>175.59343081784112</v>
      </c>
      <c r="P26" s="10"/>
    </row>
    <row r="27" spans="1:16">
      <c r="A27" s="12"/>
      <c r="B27" s="44">
        <v>541</v>
      </c>
      <c r="C27" s="20" t="s">
        <v>88</v>
      </c>
      <c r="D27" s="46">
        <v>0</v>
      </c>
      <c r="E27" s="46">
        <v>1899126</v>
      </c>
      <c r="F27" s="46">
        <v>0</v>
      </c>
      <c r="G27" s="46">
        <v>490525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2389651</v>
      </c>
      <c r="O27" s="47">
        <f t="shared" si="1"/>
        <v>175.59343081784112</v>
      </c>
      <c r="P27" s="9"/>
    </row>
    <row r="28" spans="1:16" ht="15.6">
      <c r="A28" s="28" t="s">
        <v>41</v>
      </c>
      <c r="B28" s="29"/>
      <c r="C28" s="30"/>
      <c r="D28" s="31">
        <f t="shared" ref="D28:M28" si="8">SUM(D29:D32)</f>
        <v>397274</v>
      </c>
      <c r="E28" s="31">
        <f t="shared" si="8"/>
        <v>310179</v>
      </c>
      <c r="F28" s="31">
        <f t="shared" si="8"/>
        <v>0</v>
      </c>
      <c r="G28" s="31">
        <f t="shared" si="8"/>
        <v>22437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729890</v>
      </c>
      <c r="O28" s="43">
        <f t="shared" si="1"/>
        <v>53.632889999265196</v>
      </c>
      <c r="P28" s="10"/>
    </row>
    <row r="29" spans="1:16">
      <c r="A29" s="13"/>
      <c r="B29" s="45">
        <v>552</v>
      </c>
      <c r="C29" s="21" t="s">
        <v>42</v>
      </c>
      <c r="D29" s="46">
        <v>108613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108613</v>
      </c>
      <c r="O29" s="47">
        <f t="shared" si="1"/>
        <v>7.9809684767433318</v>
      </c>
      <c r="P29" s="9"/>
    </row>
    <row r="30" spans="1:16">
      <c r="A30" s="13"/>
      <c r="B30" s="45">
        <v>553</v>
      </c>
      <c r="C30" s="21" t="s">
        <v>89</v>
      </c>
      <c r="D30" s="46">
        <v>3120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3120</v>
      </c>
      <c r="O30" s="47">
        <f t="shared" si="1"/>
        <v>0.22926004849731796</v>
      </c>
      <c r="P30" s="9"/>
    </row>
    <row r="31" spans="1:16">
      <c r="A31" s="13"/>
      <c r="B31" s="45">
        <v>554</v>
      </c>
      <c r="C31" s="21" t="s">
        <v>44</v>
      </c>
      <c r="D31" s="46">
        <v>274796</v>
      </c>
      <c r="E31" s="46">
        <v>310179</v>
      </c>
      <c r="F31" s="46">
        <v>0</v>
      </c>
      <c r="G31" s="46">
        <v>22437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607412</v>
      </c>
      <c r="O31" s="47">
        <f t="shared" si="1"/>
        <v>44.633110441619515</v>
      </c>
      <c r="P31" s="9"/>
    </row>
    <row r="32" spans="1:16">
      <c r="A32" s="13"/>
      <c r="B32" s="45">
        <v>559</v>
      </c>
      <c r="C32" s="21" t="s">
        <v>45</v>
      </c>
      <c r="D32" s="46">
        <v>10745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10745</v>
      </c>
      <c r="O32" s="47">
        <f t="shared" si="1"/>
        <v>0.78955103240502611</v>
      </c>
      <c r="P32" s="9"/>
    </row>
    <row r="33" spans="1:16" ht="15.6">
      <c r="A33" s="28" t="s">
        <v>46</v>
      </c>
      <c r="B33" s="29"/>
      <c r="C33" s="30"/>
      <c r="D33" s="31">
        <f t="shared" ref="D33:M33" si="9">SUM(D34:D35)</f>
        <v>257425</v>
      </c>
      <c r="E33" s="31">
        <f t="shared" si="9"/>
        <v>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257425</v>
      </c>
      <c r="O33" s="43">
        <f t="shared" si="1"/>
        <v>18.915791020648101</v>
      </c>
      <c r="P33" s="10"/>
    </row>
    <row r="34" spans="1:16">
      <c r="A34" s="12"/>
      <c r="B34" s="44">
        <v>562</v>
      </c>
      <c r="C34" s="20" t="s">
        <v>90</v>
      </c>
      <c r="D34" s="46">
        <v>188865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188865</v>
      </c>
      <c r="O34" s="47">
        <f t="shared" si="1"/>
        <v>13.877948416489089</v>
      </c>
      <c r="P34" s="9"/>
    </row>
    <row r="35" spans="1:16">
      <c r="A35" s="12"/>
      <c r="B35" s="44">
        <v>569</v>
      </c>
      <c r="C35" s="20" t="s">
        <v>48</v>
      </c>
      <c r="D35" s="46">
        <v>68560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68560</v>
      </c>
      <c r="O35" s="47">
        <f t="shared" si="1"/>
        <v>5.0378426041590121</v>
      </c>
      <c r="P35" s="9"/>
    </row>
    <row r="36" spans="1:16" ht="15.6">
      <c r="A36" s="28" t="s">
        <v>49</v>
      </c>
      <c r="B36" s="29"/>
      <c r="C36" s="30"/>
      <c r="D36" s="31">
        <f t="shared" ref="D36:M36" si="11">SUM(D37:D37)</f>
        <v>142657</v>
      </c>
      <c r="E36" s="31">
        <f t="shared" si="11"/>
        <v>134289</v>
      </c>
      <c r="F36" s="31">
        <f t="shared" si="11"/>
        <v>0</v>
      </c>
      <c r="G36" s="31">
        <f t="shared" si="11"/>
        <v>51831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 t="shared" si="10"/>
        <v>328777</v>
      </c>
      <c r="O36" s="43">
        <f t="shared" si="1"/>
        <v>24.158791975898303</v>
      </c>
      <c r="P36" s="9"/>
    </row>
    <row r="37" spans="1:16">
      <c r="A37" s="12"/>
      <c r="B37" s="44">
        <v>572</v>
      </c>
      <c r="C37" s="20" t="s">
        <v>91</v>
      </c>
      <c r="D37" s="46">
        <v>142657</v>
      </c>
      <c r="E37" s="46">
        <v>134289</v>
      </c>
      <c r="F37" s="46">
        <v>0</v>
      </c>
      <c r="G37" s="46">
        <v>51831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328777</v>
      </c>
      <c r="O37" s="47">
        <f t="shared" si="1"/>
        <v>24.158791975898303</v>
      </c>
      <c r="P37" s="9"/>
    </row>
    <row r="38" spans="1:16" ht="15.6">
      <c r="A38" s="28" t="s">
        <v>92</v>
      </c>
      <c r="B38" s="29"/>
      <c r="C38" s="30"/>
      <c r="D38" s="31">
        <f>SUM(D39:D40)</f>
        <v>87214</v>
      </c>
      <c r="E38" s="31">
        <f t="shared" ref="E38:M38" si="12">SUM(E39:E40)</f>
        <v>3451901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 t="shared" si="10"/>
        <v>3539115</v>
      </c>
      <c r="O38" s="43">
        <f t="shared" si="1"/>
        <v>260.05694760820046</v>
      </c>
      <c r="P38" s="9"/>
    </row>
    <row r="39" spans="1:16">
      <c r="A39" s="12"/>
      <c r="B39" s="44">
        <v>581</v>
      </c>
      <c r="C39" s="20" t="s">
        <v>93</v>
      </c>
      <c r="D39" s="46">
        <v>0</v>
      </c>
      <c r="E39" s="46">
        <v>3451901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>SUM(D39:M39)</f>
        <v>3451901</v>
      </c>
      <c r="O39" s="47">
        <f t="shared" si="1"/>
        <v>253.64839444485267</v>
      </c>
      <c r="P39" s="9"/>
    </row>
    <row r="40" spans="1:16">
      <c r="A40" s="12"/>
      <c r="B40" s="44">
        <v>587</v>
      </c>
      <c r="C40" s="20" t="s">
        <v>122</v>
      </c>
      <c r="D40" s="46">
        <v>87214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87214</v>
      </c>
      <c r="O40" s="47">
        <f t="shared" si="1"/>
        <v>6.4085531633477846</v>
      </c>
      <c r="P40" s="9"/>
    </row>
    <row r="41" spans="1:16" ht="15.6">
      <c r="A41" s="28" t="s">
        <v>53</v>
      </c>
      <c r="B41" s="29"/>
      <c r="C41" s="30"/>
      <c r="D41" s="31">
        <f t="shared" ref="D41:M41" si="13">SUM(D42:D50)</f>
        <v>517939</v>
      </c>
      <c r="E41" s="31">
        <f t="shared" si="13"/>
        <v>28686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 t="shared" si="10"/>
        <v>546625</v>
      </c>
      <c r="O41" s="43">
        <f t="shared" si="1"/>
        <v>40.166433977514878</v>
      </c>
      <c r="P41" s="9"/>
    </row>
    <row r="42" spans="1:16">
      <c r="A42" s="12"/>
      <c r="B42" s="44">
        <v>600</v>
      </c>
      <c r="C42" s="20" t="s">
        <v>120</v>
      </c>
      <c r="D42" s="46">
        <v>88095</v>
      </c>
      <c r="E42" s="46">
        <v>59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8" si="14">SUM(D42:M42)</f>
        <v>88154</v>
      </c>
      <c r="O42" s="47">
        <f t="shared" si="1"/>
        <v>6.4776251010360788</v>
      </c>
      <c r="P42" s="9"/>
    </row>
    <row r="43" spans="1:16">
      <c r="A43" s="12"/>
      <c r="B43" s="44">
        <v>601</v>
      </c>
      <c r="C43" s="20" t="s">
        <v>95</v>
      </c>
      <c r="D43" s="46">
        <v>162870</v>
      </c>
      <c r="E43" s="46">
        <v>6070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168940</v>
      </c>
      <c r="O43" s="47">
        <f t="shared" si="1"/>
        <v>12.413843779851568</v>
      </c>
      <c r="P43" s="9"/>
    </row>
    <row r="44" spans="1:16">
      <c r="A44" s="12"/>
      <c r="B44" s="44">
        <v>602</v>
      </c>
      <c r="C44" s="20" t="s">
        <v>96</v>
      </c>
      <c r="D44" s="46">
        <v>225664</v>
      </c>
      <c r="E44" s="46">
        <v>6343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232007</v>
      </c>
      <c r="O44" s="47">
        <f t="shared" si="1"/>
        <v>17.048056433242706</v>
      </c>
      <c r="P44" s="9"/>
    </row>
    <row r="45" spans="1:16">
      <c r="A45" s="12"/>
      <c r="B45" s="44">
        <v>603</v>
      </c>
      <c r="C45" s="20" t="s">
        <v>97</v>
      </c>
      <c r="D45" s="46">
        <v>7773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7773</v>
      </c>
      <c r="O45" s="47">
        <f t="shared" si="1"/>
        <v>0.57116614005437583</v>
      </c>
      <c r="P45" s="9"/>
    </row>
    <row r="46" spans="1:16">
      <c r="A46" s="12"/>
      <c r="B46" s="44">
        <v>605</v>
      </c>
      <c r="C46" s="20" t="s">
        <v>106</v>
      </c>
      <c r="D46" s="46">
        <v>0</v>
      </c>
      <c r="E46" s="46">
        <v>5347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5347</v>
      </c>
      <c r="O46" s="47">
        <f t="shared" si="1"/>
        <v>0.39290175619075612</v>
      </c>
      <c r="P46" s="9"/>
    </row>
    <row r="47" spans="1:16">
      <c r="A47" s="12"/>
      <c r="B47" s="44">
        <v>606</v>
      </c>
      <c r="C47" s="20" t="s">
        <v>109</v>
      </c>
      <c r="D47" s="46">
        <v>0</v>
      </c>
      <c r="E47" s="46">
        <v>10867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10867</v>
      </c>
      <c r="O47" s="47">
        <f t="shared" si="1"/>
        <v>0.79851568814754936</v>
      </c>
      <c r="P47" s="9"/>
    </row>
    <row r="48" spans="1:16">
      <c r="A48" s="12"/>
      <c r="B48" s="44">
        <v>608</v>
      </c>
      <c r="C48" s="20" t="s">
        <v>117</v>
      </c>
      <c r="D48" s="46">
        <v>2920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2920</v>
      </c>
      <c r="O48" s="47">
        <f t="shared" si="1"/>
        <v>0.21456389154236166</v>
      </c>
      <c r="P48" s="9"/>
    </row>
    <row r="49" spans="1:119">
      <c r="A49" s="12"/>
      <c r="B49" s="44">
        <v>611</v>
      </c>
      <c r="C49" s="20" t="s">
        <v>56</v>
      </c>
      <c r="D49" s="46">
        <v>28792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28792</v>
      </c>
      <c r="O49" s="47">
        <f t="shared" si="1"/>
        <v>2.115658755235506</v>
      </c>
      <c r="P49" s="9"/>
    </row>
    <row r="50" spans="1:119" ht="15.6" thickBot="1">
      <c r="A50" s="12"/>
      <c r="B50" s="44">
        <v>614</v>
      </c>
      <c r="C50" s="20" t="s">
        <v>99</v>
      </c>
      <c r="D50" s="46">
        <v>1825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1825</v>
      </c>
      <c r="O50" s="47">
        <f t="shared" si="1"/>
        <v>0.13410243221397605</v>
      </c>
      <c r="P50" s="9"/>
    </row>
    <row r="51" spans="1:119" ht="16.2" thickBot="1">
      <c r="A51" s="14" t="s">
        <v>10</v>
      </c>
      <c r="B51" s="23"/>
      <c r="C51" s="22"/>
      <c r="D51" s="15">
        <f t="shared" ref="D51:M51" si="15">SUM(D5,D14,D21,D26,D28,D33,D36,D38,D41)</f>
        <v>20737617</v>
      </c>
      <c r="E51" s="15">
        <f t="shared" si="15"/>
        <v>6525872</v>
      </c>
      <c r="F51" s="15">
        <f t="shared" si="15"/>
        <v>0</v>
      </c>
      <c r="G51" s="15">
        <f t="shared" si="15"/>
        <v>1224125</v>
      </c>
      <c r="H51" s="15">
        <f t="shared" si="15"/>
        <v>0</v>
      </c>
      <c r="I51" s="15">
        <f t="shared" si="15"/>
        <v>597330</v>
      </c>
      <c r="J51" s="15">
        <f t="shared" si="15"/>
        <v>0</v>
      </c>
      <c r="K51" s="15">
        <f t="shared" si="15"/>
        <v>0</v>
      </c>
      <c r="L51" s="15">
        <f t="shared" si="15"/>
        <v>0</v>
      </c>
      <c r="M51" s="15">
        <f t="shared" si="15"/>
        <v>4705</v>
      </c>
      <c r="N51" s="15">
        <f>SUM(D51:M51)</f>
        <v>29089649</v>
      </c>
      <c r="O51" s="37">
        <f t="shared" si="1"/>
        <v>2137.5302373429349</v>
      </c>
      <c r="P51" s="6"/>
      <c r="Q51" s="2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</row>
    <row r="52" spans="1:119">
      <c r="A52" s="16"/>
      <c r="B52" s="18"/>
      <c r="C52" s="18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9"/>
    </row>
    <row r="53" spans="1:119">
      <c r="A53" s="38"/>
      <c r="B53" s="39"/>
      <c r="C53" s="39"/>
      <c r="D53" s="40"/>
      <c r="E53" s="40"/>
      <c r="F53" s="40"/>
      <c r="G53" s="40"/>
      <c r="H53" s="40"/>
      <c r="I53" s="40"/>
      <c r="J53" s="40"/>
      <c r="K53" s="40"/>
      <c r="L53" s="118" t="s">
        <v>121</v>
      </c>
      <c r="M53" s="118"/>
      <c r="N53" s="118"/>
      <c r="O53" s="41">
        <v>13609</v>
      </c>
    </row>
    <row r="54" spans="1:119">
      <c r="A54" s="119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7"/>
    </row>
    <row r="55" spans="1:119" ht="15.75" customHeight="1" thickBot="1">
      <c r="A55" s="120" t="s">
        <v>62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100"/>
    </row>
  </sheetData>
  <mergeCells count="10">
    <mergeCell ref="L53:N53"/>
    <mergeCell ref="A54:O54"/>
    <mergeCell ref="A55:O5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53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116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SUM(D6:D13)</f>
        <v>4501259</v>
      </c>
      <c r="E5" s="26">
        <f t="shared" si="0"/>
        <v>0</v>
      </c>
      <c r="F5" s="26">
        <f t="shared" si="0"/>
        <v>0</v>
      </c>
      <c r="G5" s="26">
        <f t="shared" si="0"/>
        <v>4493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4505752</v>
      </c>
      <c r="O5" s="32">
        <f t="shared" ref="O5:O49" si="1">(N5/O$51)</f>
        <v>343.40004572822193</v>
      </c>
      <c r="P5" s="6"/>
    </row>
    <row r="6" spans="1:133">
      <c r="A6" s="12"/>
      <c r="B6" s="44">
        <v>511</v>
      </c>
      <c r="C6" s="20" t="s">
        <v>20</v>
      </c>
      <c r="D6" s="46">
        <v>1011664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1011664</v>
      </c>
      <c r="O6" s="47">
        <f t="shared" si="1"/>
        <v>77.102659858242518</v>
      </c>
      <c r="P6" s="9"/>
    </row>
    <row r="7" spans="1:133">
      <c r="A7" s="12"/>
      <c r="B7" s="44">
        <v>512</v>
      </c>
      <c r="C7" s="20" t="s">
        <v>21</v>
      </c>
      <c r="D7" s="46">
        <v>247912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247912</v>
      </c>
      <c r="O7" s="47">
        <f t="shared" si="1"/>
        <v>18.894291593628534</v>
      </c>
      <c r="P7" s="9"/>
    </row>
    <row r="8" spans="1:133">
      <c r="A8" s="12"/>
      <c r="B8" s="44">
        <v>513</v>
      </c>
      <c r="C8" s="20" t="s">
        <v>22</v>
      </c>
      <c r="D8" s="46">
        <v>2503280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2503280</v>
      </c>
      <c r="O8" s="47">
        <f t="shared" si="1"/>
        <v>190.78423900617332</v>
      </c>
      <c r="P8" s="9"/>
    </row>
    <row r="9" spans="1:133">
      <c r="A9" s="12"/>
      <c r="B9" s="44">
        <v>514</v>
      </c>
      <c r="C9" s="20" t="s">
        <v>23</v>
      </c>
      <c r="D9" s="46">
        <v>93703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93703</v>
      </c>
      <c r="O9" s="47">
        <f t="shared" si="1"/>
        <v>7.1414526331834463</v>
      </c>
      <c r="P9" s="9"/>
    </row>
    <row r="10" spans="1:133">
      <c r="A10" s="12"/>
      <c r="B10" s="44">
        <v>515</v>
      </c>
      <c r="C10" s="20" t="s">
        <v>24</v>
      </c>
      <c r="D10" s="46">
        <v>149670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149670</v>
      </c>
      <c r="O10" s="47">
        <f t="shared" si="1"/>
        <v>11.40690496151208</v>
      </c>
      <c r="P10" s="9"/>
    </row>
    <row r="11" spans="1:133">
      <c r="A11" s="12"/>
      <c r="B11" s="44">
        <v>516</v>
      </c>
      <c r="C11" s="20" t="s">
        <v>25</v>
      </c>
      <c r="D11" s="46">
        <v>49635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49635</v>
      </c>
      <c r="O11" s="47">
        <f t="shared" si="1"/>
        <v>3.782867159515281</v>
      </c>
      <c r="P11" s="9"/>
    </row>
    <row r="12" spans="1:133">
      <c r="A12" s="12"/>
      <c r="B12" s="44">
        <v>517</v>
      </c>
      <c r="C12" s="20" t="s">
        <v>114</v>
      </c>
      <c r="D12" s="46">
        <v>53347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53347</v>
      </c>
      <c r="O12" s="47">
        <f t="shared" si="1"/>
        <v>4.0657724258821739</v>
      </c>
      <c r="P12" s="9"/>
    </row>
    <row r="13" spans="1:133">
      <c r="A13" s="12"/>
      <c r="B13" s="44">
        <v>519</v>
      </c>
      <c r="C13" s="20" t="s">
        <v>84</v>
      </c>
      <c r="D13" s="46">
        <v>392048</v>
      </c>
      <c r="E13" s="46">
        <v>0</v>
      </c>
      <c r="F13" s="46">
        <v>0</v>
      </c>
      <c r="G13" s="46">
        <v>4493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396541</v>
      </c>
      <c r="O13" s="47">
        <f t="shared" si="1"/>
        <v>30.221858090084599</v>
      </c>
      <c r="P13" s="9"/>
    </row>
    <row r="14" spans="1:133" ht="15.6">
      <c r="A14" s="28" t="s">
        <v>27</v>
      </c>
      <c r="B14" s="29"/>
      <c r="C14" s="30"/>
      <c r="D14" s="31">
        <f t="shared" ref="D14:M14" si="3">SUM(D15:D19)</f>
        <v>14774897</v>
      </c>
      <c r="E14" s="31">
        <f t="shared" si="3"/>
        <v>842576</v>
      </c>
      <c r="F14" s="31">
        <f t="shared" si="3"/>
        <v>0</v>
      </c>
      <c r="G14" s="31">
        <f t="shared" si="3"/>
        <v>120365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 t="shared" ref="N14:N24" si="4">SUM(D14:M14)</f>
        <v>15737838</v>
      </c>
      <c r="O14" s="43">
        <f t="shared" si="1"/>
        <v>1199.4389147168661</v>
      </c>
      <c r="P14" s="10"/>
    </row>
    <row r="15" spans="1:133">
      <c r="A15" s="12"/>
      <c r="B15" s="44">
        <v>521</v>
      </c>
      <c r="C15" s="20" t="s">
        <v>28</v>
      </c>
      <c r="D15" s="46">
        <v>4626714</v>
      </c>
      <c r="E15" s="46">
        <v>680301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5307015</v>
      </c>
      <c r="O15" s="47">
        <f t="shared" si="1"/>
        <v>404.46726621446538</v>
      </c>
      <c r="P15" s="9"/>
    </row>
    <row r="16" spans="1:133">
      <c r="A16" s="12"/>
      <c r="B16" s="44">
        <v>522</v>
      </c>
      <c r="C16" s="20" t="s">
        <v>29</v>
      </c>
      <c r="D16" s="46">
        <v>235578</v>
      </c>
      <c r="E16" s="46">
        <v>0</v>
      </c>
      <c r="F16" s="46">
        <v>0</v>
      </c>
      <c r="G16" s="46">
        <v>120365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355943</v>
      </c>
      <c r="O16" s="47">
        <f t="shared" si="1"/>
        <v>27.127734166603155</v>
      </c>
      <c r="P16" s="9"/>
    </row>
    <row r="17" spans="1:16">
      <c r="A17" s="12"/>
      <c r="B17" s="44">
        <v>523</v>
      </c>
      <c r="C17" s="20" t="s">
        <v>85</v>
      </c>
      <c r="D17" s="46">
        <v>8170347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8170347</v>
      </c>
      <c r="O17" s="47">
        <f t="shared" si="1"/>
        <v>622.69240149378857</v>
      </c>
      <c r="P17" s="9"/>
    </row>
    <row r="18" spans="1:16">
      <c r="A18" s="12"/>
      <c r="B18" s="44">
        <v>524</v>
      </c>
      <c r="C18" s="20" t="s">
        <v>31</v>
      </c>
      <c r="D18" s="46">
        <v>0</v>
      </c>
      <c r="E18" s="46">
        <v>162275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162275</v>
      </c>
      <c r="O18" s="47">
        <f t="shared" si="1"/>
        <v>12.367578690648578</v>
      </c>
      <c r="P18" s="9"/>
    </row>
    <row r="19" spans="1:16">
      <c r="A19" s="12"/>
      <c r="B19" s="44">
        <v>525</v>
      </c>
      <c r="C19" s="20" t="s">
        <v>32</v>
      </c>
      <c r="D19" s="46">
        <v>1742258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1742258</v>
      </c>
      <c r="O19" s="47">
        <f t="shared" si="1"/>
        <v>132.78393415136043</v>
      </c>
      <c r="P19" s="9"/>
    </row>
    <row r="20" spans="1:16" ht="15.6">
      <c r="A20" s="28" t="s">
        <v>34</v>
      </c>
      <c r="B20" s="29"/>
      <c r="C20" s="30"/>
      <c r="D20" s="31">
        <f t="shared" ref="D20:M20" si="5">SUM(D21:D24)</f>
        <v>147295</v>
      </c>
      <c r="E20" s="31">
        <f t="shared" si="5"/>
        <v>0</v>
      </c>
      <c r="F20" s="31">
        <f t="shared" si="5"/>
        <v>0</v>
      </c>
      <c r="G20" s="31">
        <f t="shared" si="5"/>
        <v>507328</v>
      </c>
      <c r="H20" s="31">
        <f t="shared" si="5"/>
        <v>0</v>
      </c>
      <c r="I20" s="31">
        <f t="shared" si="5"/>
        <v>549966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13168</v>
      </c>
      <c r="N20" s="42">
        <f t="shared" si="4"/>
        <v>1217757</v>
      </c>
      <c r="O20" s="43">
        <f t="shared" si="1"/>
        <v>92.809770596753296</v>
      </c>
      <c r="P20" s="10"/>
    </row>
    <row r="21" spans="1:16">
      <c r="A21" s="12"/>
      <c r="B21" s="44">
        <v>534</v>
      </c>
      <c r="C21" s="20" t="s">
        <v>86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549966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549966</v>
      </c>
      <c r="O21" s="47">
        <f t="shared" si="1"/>
        <v>41.914945507202198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0</v>
      </c>
      <c r="F22" s="46">
        <v>0</v>
      </c>
      <c r="G22" s="46">
        <v>507328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507328</v>
      </c>
      <c r="O22" s="47">
        <f t="shared" si="1"/>
        <v>38.66534562914412</v>
      </c>
      <c r="P22" s="9"/>
    </row>
    <row r="23" spans="1:16">
      <c r="A23" s="12"/>
      <c r="B23" s="44">
        <v>537</v>
      </c>
      <c r="C23" s="20" t="s">
        <v>87</v>
      </c>
      <c r="D23" s="46">
        <v>116626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13168</v>
      </c>
      <c r="N23" s="46">
        <f t="shared" si="4"/>
        <v>129794</v>
      </c>
      <c r="O23" s="47">
        <f t="shared" si="1"/>
        <v>9.8920813962350422</v>
      </c>
      <c r="P23" s="9"/>
    </row>
    <row r="24" spans="1:16">
      <c r="A24" s="12"/>
      <c r="B24" s="44">
        <v>539</v>
      </c>
      <c r="C24" s="20" t="s">
        <v>38</v>
      </c>
      <c r="D24" s="46">
        <v>30669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30669</v>
      </c>
      <c r="O24" s="47">
        <f t="shared" si="1"/>
        <v>2.3373980641719383</v>
      </c>
      <c r="P24" s="9"/>
    </row>
    <row r="25" spans="1:16" ht="15.6">
      <c r="A25" s="28" t="s">
        <v>39</v>
      </c>
      <c r="B25" s="29"/>
      <c r="C25" s="30"/>
      <c r="D25" s="31">
        <f t="shared" ref="D25:M25" si="6">SUM(D26:D26)</f>
        <v>0</v>
      </c>
      <c r="E25" s="31">
        <f t="shared" si="6"/>
        <v>1683308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1683308</v>
      </c>
      <c r="O25" s="43">
        <f t="shared" si="1"/>
        <v>128.29113634631506</v>
      </c>
      <c r="P25" s="10"/>
    </row>
    <row r="26" spans="1:16">
      <c r="A26" s="12"/>
      <c r="B26" s="44">
        <v>541</v>
      </c>
      <c r="C26" s="20" t="s">
        <v>88</v>
      </c>
      <c r="D26" s="46">
        <v>0</v>
      </c>
      <c r="E26" s="46">
        <v>1683308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1683308</v>
      </c>
      <c r="O26" s="47">
        <f t="shared" si="1"/>
        <v>128.29113634631506</v>
      </c>
      <c r="P26" s="9"/>
    </row>
    <row r="27" spans="1:16" ht="15.6">
      <c r="A27" s="28" t="s">
        <v>41</v>
      </c>
      <c r="B27" s="29"/>
      <c r="C27" s="30"/>
      <c r="D27" s="31">
        <f t="shared" ref="D27:M27" si="8">SUM(D28:D31)</f>
        <v>112113</v>
      </c>
      <c r="E27" s="31">
        <f t="shared" si="8"/>
        <v>455869</v>
      </c>
      <c r="F27" s="31">
        <f t="shared" si="8"/>
        <v>0</v>
      </c>
      <c r="G27" s="31">
        <f t="shared" si="8"/>
        <v>69184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637166</v>
      </c>
      <c r="O27" s="43">
        <f t="shared" si="1"/>
        <v>48.56078042832101</v>
      </c>
      <c r="P27" s="10"/>
    </row>
    <row r="28" spans="1:16">
      <c r="A28" s="13"/>
      <c r="B28" s="45">
        <v>552</v>
      </c>
      <c r="C28" s="21" t="s">
        <v>42</v>
      </c>
      <c r="D28" s="46">
        <v>96468</v>
      </c>
      <c r="E28" s="46">
        <v>0</v>
      </c>
      <c r="F28" s="46">
        <v>0</v>
      </c>
      <c r="G28" s="46">
        <v>69219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165687</v>
      </c>
      <c r="O28" s="47">
        <f t="shared" si="1"/>
        <v>12.627619846048319</v>
      </c>
      <c r="P28" s="9"/>
    </row>
    <row r="29" spans="1:16">
      <c r="A29" s="13"/>
      <c r="B29" s="45">
        <v>553</v>
      </c>
      <c r="C29" s="21" t="s">
        <v>89</v>
      </c>
      <c r="D29" s="46">
        <v>40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40</v>
      </c>
      <c r="O29" s="47">
        <f t="shared" si="1"/>
        <v>3.048548128953586E-3</v>
      </c>
      <c r="P29" s="9"/>
    </row>
    <row r="30" spans="1:16">
      <c r="A30" s="13"/>
      <c r="B30" s="45">
        <v>554</v>
      </c>
      <c r="C30" s="21" t="s">
        <v>44</v>
      </c>
      <c r="D30" s="46">
        <v>4615</v>
      </c>
      <c r="E30" s="46">
        <v>455869</v>
      </c>
      <c r="F30" s="46">
        <v>0</v>
      </c>
      <c r="G30" s="46">
        <v>-35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460449</v>
      </c>
      <c r="O30" s="47">
        <f t="shared" si="1"/>
        <v>35.092523435713744</v>
      </c>
      <c r="P30" s="9"/>
    </row>
    <row r="31" spans="1:16">
      <c r="A31" s="13"/>
      <c r="B31" s="45">
        <v>559</v>
      </c>
      <c r="C31" s="21" t="s">
        <v>45</v>
      </c>
      <c r="D31" s="46">
        <v>10990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10990</v>
      </c>
      <c r="O31" s="47">
        <f t="shared" si="1"/>
        <v>0.83758859842999767</v>
      </c>
      <c r="P31" s="9"/>
    </row>
    <row r="32" spans="1:16" ht="15.6">
      <c r="A32" s="28" t="s">
        <v>46</v>
      </c>
      <c r="B32" s="29"/>
      <c r="C32" s="30"/>
      <c r="D32" s="31">
        <f t="shared" ref="D32:M32" si="9">SUM(D33:D34)</f>
        <v>282663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282663</v>
      </c>
      <c r="O32" s="43">
        <f t="shared" si="1"/>
        <v>21.542793994360185</v>
      </c>
      <c r="P32" s="10"/>
    </row>
    <row r="33" spans="1:16">
      <c r="A33" s="12"/>
      <c r="B33" s="44">
        <v>562</v>
      </c>
      <c r="C33" s="20" t="s">
        <v>90</v>
      </c>
      <c r="D33" s="46">
        <v>195444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8" si="10">SUM(D33:M33)</f>
        <v>195444</v>
      </c>
      <c r="O33" s="47">
        <f t="shared" si="1"/>
        <v>14.895511012880116</v>
      </c>
      <c r="P33" s="9"/>
    </row>
    <row r="34" spans="1:16">
      <c r="A34" s="12"/>
      <c r="B34" s="44">
        <v>569</v>
      </c>
      <c r="C34" s="20" t="s">
        <v>48</v>
      </c>
      <c r="D34" s="46">
        <v>87219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87219</v>
      </c>
      <c r="O34" s="47">
        <f t="shared" si="1"/>
        <v>6.6472829814800702</v>
      </c>
      <c r="P34" s="9"/>
    </row>
    <row r="35" spans="1:16" ht="15.6">
      <c r="A35" s="28" t="s">
        <v>49</v>
      </c>
      <c r="B35" s="29"/>
      <c r="C35" s="30"/>
      <c r="D35" s="31">
        <f t="shared" ref="D35:M35" si="11">SUM(D36:D36)</f>
        <v>165739</v>
      </c>
      <c r="E35" s="31">
        <f t="shared" si="11"/>
        <v>184476</v>
      </c>
      <c r="F35" s="31">
        <f t="shared" si="11"/>
        <v>0</v>
      </c>
      <c r="G35" s="31">
        <f t="shared" si="11"/>
        <v>53064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 t="shared" si="10"/>
        <v>403279</v>
      </c>
      <c r="O35" s="43">
        <f t="shared" si="1"/>
        <v>30.735386022406828</v>
      </c>
      <c r="P35" s="9"/>
    </row>
    <row r="36" spans="1:16">
      <c r="A36" s="12"/>
      <c r="B36" s="44">
        <v>572</v>
      </c>
      <c r="C36" s="20" t="s">
        <v>91</v>
      </c>
      <c r="D36" s="46">
        <v>165739</v>
      </c>
      <c r="E36" s="46">
        <v>184476</v>
      </c>
      <c r="F36" s="46">
        <v>0</v>
      </c>
      <c r="G36" s="46">
        <v>53064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403279</v>
      </c>
      <c r="O36" s="47">
        <f t="shared" si="1"/>
        <v>30.735386022406828</v>
      </c>
      <c r="P36" s="9"/>
    </row>
    <row r="37" spans="1:16" ht="15.6">
      <c r="A37" s="28" t="s">
        <v>92</v>
      </c>
      <c r="B37" s="29"/>
      <c r="C37" s="30"/>
      <c r="D37" s="31">
        <f t="shared" ref="D37:M37" si="12">SUM(D38:D39)</f>
        <v>219616</v>
      </c>
      <c r="E37" s="31">
        <f t="shared" si="12"/>
        <v>1923791</v>
      </c>
      <c r="F37" s="31">
        <f t="shared" si="12"/>
        <v>0</v>
      </c>
      <c r="G37" s="31">
        <f t="shared" si="12"/>
        <v>200399</v>
      </c>
      <c r="H37" s="31">
        <f t="shared" si="12"/>
        <v>0</v>
      </c>
      <c r="I37" s="31">
        <f t="shared" si="12"/>
        <v>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 t="shared" si="10"/>
        <v>2343806</v>
      </c>
      <c r="O37" s="43">
        <f t="shared" si="1"/>
        <v>178.63013489825471</v>
      </c>
      <c r="P37" s="9"/>
    </row>
    <row r="38" spans="1:16">
      <c r="A38" s="12"/>
      <c r="B38" s="44">
        <v>581</v>
      </c>
      <c r="C38" s="20" t="s">
        <v>93</v>
      </c>
      <c r="D38" s="46">
        <v>0</v>
      </c>
      <c r="E38" s="46">
        <v>1923791</v>
      </c>
      <c r="F38" s="46">
        <v>0</v>
      </c>
      <c r="G38" s="46">
        <v>200399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2124190</v>
      </c>
      <c r="O38" s="47">
        <f t="shared" si="1"/>
        <v>161.89238625104795</v>
      </c>
      <c r="P38" s="9"/>
    </row>
    <row r="39" spans="1:16">
      <c r="A39" s="12"/>
      <c r="B39" s="44">
        <v>590</v>
      </c>
      <c r="C39" s="20" t="s">
        <v>94</v>
      </c>
      <c r="D39" s="46">
        <v>219616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6" si="13">SUM(D39:M39)</f>
        <v>219616</v>
      </c>
      <c r="O39" s="47">
        <f t="shared" si="1"/>
        <v>16.737748647206768</v>
      </c>
      <c r="P39" s="9"/>
    </row>
    <row r="40" spans="1:16" ht="15.6">
      <c r="A40" s="28" t="s">
        <v>53</v>
      </c>
      <c r="B40" s="29"/>
      <c r="C40" s="30"/>
      <c r="D40" s="31">
        <f t="shared" ref="D40:M40" si="14">SUM(D41:D48)</f>
        <v>62075</v>
      </c>
      <c r="E40" s="31">
        <f t="shared" si="14"/>
        <v>16361</v>
      </c>
      <c r="F40" s="31">
        <f t="shared" si="14"/>
        <v>0</v>
      </c>
      <c r="G40" s="31">
        <f t="shared" si="14"/>
        <v>0</v>
      </c>
      <c r="H40" s="31">
        <f t="shared" si="14"/>
        <v>0</v>
      </c>
      <c r="I40" s="31">
        <f t="shared" si="14"/>
        <v>0</v>
      </c>
      <c r="J40" s="31">
        <f t="shared" si="14"/>
        <v>0</v>
      </c>
      <c r="K40" s="31">
        <f t="shared" si="14"/>
        <v>0</v>
      </c>
      <c r="L40" s="31">
        <f t="shared" si="14"/>
        <v>0</v>
      </c>
      <c r="M40" s="31">
        <f t="shared" si="14"/>
        <v>0</v>
      </c>
      <c r="N40" s="31">
        <f>SUM(D40:M40)</f>
        <v>78436</v>
      </c>
      <c r="O40" s="43">
        <f t="shared" si="1"/>
        <v>5.9778980260650867</v>
      </c>
      <c r="P40" s="9"/>
    </row>
    <row r="41" spans="1:16">
      <c r="A41" s="12"/>
      <c r="B41" s="44">
        <v>601</v>
      </c>
      <c r="C41" s="20" t="s">
        <v>95</v>
      </c>
      <c r="D41" s="46">
        <v>0</v>
      </c>
      <c r="E41" s="46">
        <v>2649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3"/>
        <v>2649</v>
      </c>
      <c r="O41" s="47">
        <f t="shared" si="1"/>
        <v>0.20189009983995124</v>
      </c>
      <c r="P41" s="9"/>
    </row>
    <row r="42" spans="1:16">
      <c r="A42" s="12"/>
      <c r="B42" s="44">
        <v>602</v>
      </c>
      <c r="C42" s="20" t="s">
        <v>96</v>
      </c>
      <c r="D42" s="46">
        <v>9446</v>
      </c>
      <c r="E42" s="46">
        <v>2893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12339</v>
      </c>
      <c r="O42" s="47">
        <f t="shared" si="1"/>
        <v>0.94040088407895739</v>
      </c>
      <c r="P42" s="9"/>
    </row>
    <row r="43" spans="1:16">
      <c r="A43" s="12"/>
      <c r="B43" s="44">
        <v>603</v>
      </c>
      <c r="C43" s="20" t="s">
        <v>97</v>
      </c>
      <c r="D43" s="46">
        <v>14402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14402</v>
      </c>
      <c r="O43" s="47">
        <f t="shared" si="1"/>
        <v>1.0976297538297386</v>
      </c>
      <c r="P43" s="9"/>
    </row>
    <row r="44" spans="1:16">
      <c r="A44" s="12"/>
      <c r="B44" s="44">
        <v>605</v>
      </c>
      <c r="C44" s="20" t="s">
        <v>106</v>
      </c>
      <c r="D44" s="46">
        <v>0</v>
      </c>
      <c r="E44" s="46">
        <v>2900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2900</v>
      </c>
      <c r="O44" s="47">
        <f t="shared" si="1"/>
        <v>0.22101973934913496</v>
      </c>
      <c r="P44" s="9"/>
    </row>
    <row r="45" spans="1:16">
      <c r="A45" s="12"/>
      <c r="B45" s="44">
        <v>606</v>
      </c>
      <c r="C45" s="20" t="s">
        <v>109</v>
      </c>
      <c r="D45" s="46">
        <v>0</v>
      </c>
      <c r="E45" s="46">
        <v>7919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7919</v>
      </c>
      <c r="O45" s="47">
        <f t="shared" si="1"/>
        <v>0.60353631582958611</v>
      </c>
      <c r="P45" s="9"/>
    </row>
    <row r="46" spans="1:16">
      <c r="A46" s="12"/>
      <c r="B46" s="44">
        <v>608</v>
      </c>
      <c r="C46" s="20" t="s">
        <v>117</v>
      </c>
      <c r="D46" s="46">
        <v>2893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2893</v>
      </c>
      <c r="O46" s="47">
        <f t="shared" si="1"/>
        <v>0.22048624342656808</v>
      </c>
      <c r="P46" s="9"/>
    </row>
    <row r="47" spans="1:16">
      <c r="A47" s="12"/>
      <c r="B47" s="44">
        <v>611</v>
      </c>
      <c r="C47" s="20" t="s">
        <v>56</v>
      </c>
      <c r="D47" s="46">
        <v>34007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34007</v>
      </c>
      <c r="O47" s="47">
        <f t="shared" si="1"/>
        <v>2.5917994055331151</v>
      </c>
      <c r="P47" s="9"/>
    </row>
    <row r="48" spans="1:16" ht="15.6" thickBot="1">
      <c r="A48" s="12"/>
      <c r="B48" s="44">
        <v>614</v>
      </c>
      <c r="C48" s="20" t="s">
        <v>99</v>
      </c>
      <c r="D48" s="46">
        <v>1327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1327</v>
      </c>
      <c r="O48" s="47">
        <f t="shared" si="1"/>
        <v>0.10113558417803521</v>
      </c>
      <c r="P48" s="9"/>
    </row>
    <row r="49" spans="1:119" ht="16.2" thickBot="1">
      <c r="A49" s="14" t="s">
        <v>10</v>
      </c>
      <c r="B49" s="23"/>
      <c r="C49" s="22"/>
      <c r="D49" s="15">
        <f t="shared" ref="D49:M49" si="15">SUM(D5,D14,D20,D25,D27,D32,D35,D37,D40)</f>
        <v>20265657</v>
      </c>
      <c r="E49" s="15">
        <f t="shared" si="15"/>
        <v>5106381</v>
      </c>
      <c r="F49" s="15">
        <f t="shared" si="15"/>
        <v>0</v>
      </c>
      <c r="G49" s="15">
        <f t="shared" si="15"/>
        <v>954833</v>
      </c>
      <c r="H49" s="15">
        <f t="shared" si="15"/>
        <v>0</v>
      </c>
      <c r="I49" s="15">
        <f t="shared" si="15"/>
        <v>549966</v>
      </c>
      <c r="J49" s="15">
        <f t="shared" si="15"/>
        <v>0</v>
      </c>
      <c r="K49" s="15">
        <f t="shared" si="15"/>
        <v>0</v>
      </c>
      <c r="L49" s="15">
        <f t="shared" si="15"/>
        <v>0</v>
      </c>
      <c r="M49" s="15">
        <f t="shared" si="15"/>
        <v>13168</v>
      </c>
      <c r="N49" s="15">
        <f>SUM(D49:M49)</f>
        <v>26890005</v>
      </c>
      <c r="O49" s="37">
        <f t="shared" si="1"/>
        <v>2049.3868607575641</v>
      </c>
      <c r="P49" s="6"/>
      <c r="Q49" s="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</row>
    <row r="50" spans="1:119">
      <c r="A50" s="16"/>
      <c r="B50" s="18"/>
      <c r="C50" s="18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9"/>
    </row>
    <row r="51" spans="1:119">
      <c r="A51" s="38"/>
      <c r="B51" s="39"/>
      <c r="C51" s="39"/>
      <c r="D51" s="40"/>
      <c r="E51" s="40"/>
      <c r="F51" s="40"/>
      <c r="G51" s="40"/>
      <c r="H51" s="40"/>
      <c r="I51" s="40"/>
      <c r="J51" s="40"/>
      <c r="K51" s="40"/>
      <c r="L51" s="118" t="s">
        <v>118</v>
      </c>
      <c r="M51" s="118"/>
      <c r="N51" s="118"/>
      <c r="O51" s="41">
        <v>13121</v>
      </c>
    </row>
    <row r="52" spans="1:119">
      <c r="A52" s="119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7"/>
    </row>
    <row r="53" spans="1:119" ht="15.75" customHeight="1" thickBot="1">
      <c r="A53" s="120" t="s">
        <v>62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100"/>
    </row>
  </sheetData>
  <mergeCells count="10">
    <mergeCell ref="L51:N51"/>
    <mergeCell ref="A52:O52"/>
    <mergeCell ref="A53:O5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51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113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SUM(D6:D13)</f>
        <v>4601371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4601371</v>
      </c>
      <c r="O5" s="32">
        <f t="shared" ref="O5:O47" si="1">(N5/O$49)</f>
        <v>353.89716966620517</v>
      </c>
      <c r="P5" s="6"/>
    </row>
    <row r="6" spans="1:133">
      <c r="A6" s="12"/>
      <c r="B6" s="44">
        <v>511</v>
      </c>
      <c r="C6" s="20" t="s">
        <v>20</v>
      </c>
      <c r="D6" s="46">
        <v>1358204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1358204</v>
      </c>
      <c r="O6" s="47">
        <f t="shared" si="1"/>
        <v>104.46115982156591</v>
      </c>
      <c r="P6" s="9"/>
    </row>
    <row r="7" spans="1:133">
      <c r="A7" s="12"/>
      <c r="B7" s="44">
        <v>512</v>
      </c>
      <c r="C7" s="20" t="s">
        <v>21</v>
      </c>
      <c r="D7" s="46">
        <v>228242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228242</v>
      </c>
      <c r="O7" s="47">
        <f t="shared" si="1"/>
        <v>17.554376249807721</v>
      </c>
      <c r="P7" s="9"/>
    </row>
    <row r="8" spans="1:133">
      <c r="A8" s="12"/>
      <c r="B8" s="44">
        <v>513</v>
      </c>
      <c r="C8" s="20" t="s">
        <v>22</v>
      </c>
      <c r="D8" s="46">
        <v>2379063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2379063</v>
      </c>
      <c r="O8" s="47">
        <f t="shared" si="1"/>
        <v>182.97669589293955</v>
      </c>
      <c r="P8" s="9"/>
    </row>
    <row r="9" spans="1:133">
      <c r="A9" s="12"/>
      <c r="B9" s="44">
        <v>514</v>
      </c>
      <c r="C9" s="20" t="s">
        <v>23</v>
      </c>
      <c r="D9" s="46">
        <v>108432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108432</v>
      </c>
      <c r="O9" s="47">
        <f t="shared" si="1"/>
        <v>8.3396400553760959</v>
      </c>
      <c r="P9" s="9"/>
    </row>
    <row r="10" spans="1:133">
      <c r="A10" s="12"/>
      <c r="B10" s="44">
        <v>515</v>
      </c>
      <c r="C10" s="20" t="s">
        <v>24</v>
      </c>
      <c r="D10" s="46">
        <v>113469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113469</v>
      </c>
      <c r="O10" s="47">
        <f t="shared" si="1"/>
        <v>8.727041993539455</v>
      </c>
      <c r="P10" s="9"/>
    </row>
    <row r="11" spans="1:133">
      <c r="A11" s="12"/>
      <c r="B11" s="44">
        <v>516</v>
      </c>
      <c r="C11" s="20" t="s">
        <v>25</v>
      </c>
      <c r="D11" s="46">
        <v>10643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10643</v>
      </c>
      <c r="O11" s="47">
        <f t="shared" si="1"/>
        <v>0.81856637440393787</v>
      </c>
      <c r="P11" s="9"/>
    </row>
    <row r="12" spans="1:133">
      <c r="A12" s="12"/>
      <c r="B12" s="44">
        <v>517</v>
      </c>
      <c r="C12" s="20" t="s">
        <v>114</v>
      </c>
      <c r="D12" s="46">
        <v>54343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54343</v>
      </c>
      <c r="O12" s="47">
        <f t="shared" si="1"/>
        <v>4.1795877557298873</v>
      </c>
      <c r="P12" s="9"/>
    </row>
    <row r="13" spans="1:133">
      <c r="A13" s="12"/>
      <c r="B13" s="44">
        <v>519</v>
      </c>
      <c r="C13" s="20" t="s">
        <v>84</v>
      </c>
      <c r="D13" s="46">
        <v>348975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348975</v>
      </c>
      <c r="O13" s="47">
        <f t="shared" si="1"/>
        <v>26.840101522842641</v>
      </c>
      <c r="P13" s="9"/>
    </row>
    <row r="14" spans="1:133" ht="15.6">
      <c r="A14" s="28" t="s">
        <v>27</v>
      </c>
      <c r="B14" s="29"/>
      <c r="C14" s="30"/>
      <c r="D14" s="31">
        <f t="shared" ref="D14:M14" si="3">SUM(D15:D20)</f>
        <v>13697467</v>
      </c>
      <c r="E14" s="31">
        <f t="shared" si="3"/>
        <v>477767</v>
      </c>
      <c r="F14" s="31">
        <f t="shared" si="3"/>
        <v>0</v>
      </c>
      <c r="G14" s="31">
        <f t="shared" si="3"/>
        <v>925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 t="shared" ref="N14:N24" si="4">SUM(D14:M14)</f>
        <v>14176159</v>
      </c>
      <c r="O14" s="43">
        <f t="shared" si="1"/>
        <v>1090.3060298415628</v>
      </c>
      <c r="P14" s="10"/>
    </row>
    <row r="15" spans="1:133">
      <c r="A15" s="12"/>
      <c r="B15" s="44">
        <v>521</v>
      </c>
      <c r="C15" s="20" t="s">
        <v>28</v>
      </c>
      <c r="D15" s="46">
        <v>3922177</v>
      </c>
      <c r="E15" s="46">
        <v>322923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4245100</v>
      </c>
      <c r="O15" s="47">
        <f t="shared" si="1"/>
        <v>326.49592370404554</v>
      </c>
      <c r="P15" s="9"/>
    </row>
    <row r="16" spans="1:133">
      <c r="A16" s="12"/>
      <c r="B16" s="44">
        <v>522</v>
      </c>
      <c r="C16" s="20" t="s">
        <v>29</v>
      </c>
      <c r="D16" s="46">
        <v>267467</v>
      </c>
      <c r="E16" s="46">
        <v>0</v>
      </c>
      <c r="F16" s="46">
        <v>0</v>
      </c>
      <c r="G16" s="46">
        <v>925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268392</v>
      </c>
      <c r="O16" s="47">
        <f t="shared" si="1"/>
        <v>20.642362713428703</v>
      </c>
      <c r="P16" s="9"/>
    </row>
    <row r="17" spans="1:16">
      <c r="A17" s="12"/>
      <c r="B17" s="44">
        <v>523</v>
      </c>
      <c r="C17" s="20" t="s">
        <v>85</v>
      </c>
      <c r="D17" s="46">
        <v>7917291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7917291</v>
      </c>
      <c r="O17" s="47">
        <f t="shared" si="1"/>
        <v>608.92870327641901</v>
      </c>
      <c r="P17" s="9"/>
    </row>
    <row r="18" spans="1:16">
      <c r="A18" s="12"/>
      <c r="B18" s="44">
        <v>524</v>
      </c>
      <c r="C18" s="20" t="s">
        <v>31</v>
      </c>
      <c r="D18" s="46">
        <v>0</v>
      </c>
      <c r="E18" s="46">
        <v>154844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154844</v>
      </c>
      <c r="O18" s="47">
        <f t="shared" si="1"/>
        <v>11.909244731579758</v>
      </c>
      <c r="P18" s="9"/>
    </row>
    <row r="19" spans="1:16">
      <c r="A19" s="12"/>
      <c r="B19" s="44">
        <v>525</v>
      </c>
      <c r="C19" s="20" t="s">
        <v>32</v>
      </c>
      <c r="D19" s="46">
        <v>1517327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1517327</v>
      </c>
      <c r="O19" s="47">
        <f t="shared" si="1"/>
        <v>116.69950776803569</v>
      </c>
      <c r="P19" s="9"/>
    </row>
    <row r="20" spans="1:16">
      <c r="A20" s="12"/>
      <c r="B20" s="44">
        <v>527</v>
      </c>
      <c r="C20" s="20" t="s">
        <v>33</v>
      </c>
      <c r="D20" s="46">
        <v>73205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73205</v>
      </c>
      <c r="O20" s="47">
        <f t="shared" si="1"/>
        <v>5.6302876480541455</v>
      </c>
      <c r="P20" s="9"/>
    </row>
    <row r="21" spans="1:16" ht="15.6">
      <c r="A21" s="28" t="s">
        <v>34</v>
      </c>
      <c r="B21" s="29"/>
      <c r="C21" s="30"/>
      <c r="D21" s="31">
        <f t="shared" ref="D21:M21" si="5">SUM(D22:D24)</f>
        <v>148973</v>
      </c>
      <c r="E21" s="31">
        <f t="shared" si="5"/>
        <v>0</v>
      </c>
      <c r="F21" s="31">
        <f t="shared" si="5"/>
        <v>0</v>
      </c>
      <c r="G21" s="31">
        <f t="shared" si="5"/>
        <v>2485</v>
      </c>
      <c r="H21" s="31">
        <f t="shared" si="5"/>
        <v>0</v>
      </c>
      <c r="I21" s="31">
        <f t="shared" si="5"/>
        <v>528033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13112</v>
      </c>
      <c r="N21" s="42">
        <f t="shared" si="4"/>
        <v>692603</v>
      </c>
      <c r="O21" s="43">
        <f t="shared" si="1"/>
        <v>53.2689586217505</v>
      </c>
      <c r="P21" s="10"/>
    </row>
    <row r="22" spans="1:16">
      <c r="A22" s="12"/>
      <c r="B22" s="44">
        <v>534</v>
      </c>
      <c r="C22" s="20" t="s">
        <v>86</v>
      </c>
      <c r="D22" s="46">
        <v>149</v>
      </c>
      <c r="E22" s="46">
        <v>0</v>
      </c>
      <c r="F22" s="46">
        <v>0</v>
      </c>
      <c r="G22" s="46">
        <v>0</v>
      </c>
      <c r="H22" s="46">
        <v>0</v>
      </c>
      <c r="I22" s="46">
        <v>528033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528182</v>
      </c>
      <c r="O22" s="47">
        <f t="shared" si="1"/>
        <v>40.623134902322718</v>
      </c>
      <c r="P22" s="9"/>
    </row>
    <row r="23" spans="1:16">
      <c r="A23" s="12"/>
      <c r="B23" s="44">
        <v>537</v>
      </c>
      <c r="C23" s="20" t="s">
        <v>87</v>
      </c>
      <c r="D23" s="46">
        <v>111633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13112</v>
      </c>
      <c r="N23" s="46">
        <f t="shared" si="4"/>
        <v>124745</v>
      </c>
      <c r="O23" s="47">
        <f t="shared" si="1"/>
        <v>9.5942931856637443</v>
      </c>
      <c r="P23" s="9"/>
    </row>
    <row r="24" spans="1:16">
      <c r="A24" s="12"/>
      <c r="B24" s="44">
        <v>539</v>
      </c>
      <c r="C24" s="20" t="s">
        <v>38</v>
      </c>
      <c r="D24" s="46">
        <v>37191</v>
      </c>
      <c r="E24" s="46">
        <v>0</v>
      </c>
      <c r="F24" s="46">
        <v>0</v>
      </c>
      <c r="G24" s="46">
        <v>2485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39676</v>
      </c>
      <c r="O24" s="47">
        <f t="shared" si="1"/>
        <v>3.0515305337640362</v>
      </c>
      <c r="P24" s="9"/>
    </row>
    <row r="25" spans="1:16" ht="15.6">
      <c r="A25" s="28" t="s">
        <v>39</v>
      </c>
      <c r="B25" s="29"/>
      <c r="C25" s="30"/>
      <c r="D25" s="31">
        <f t="shared" ref="D25:M25" si="6">SUM(D26:D26)</f>
        <v>0</v>
      </c>
      <c r="E25" s="31">
        <f t="shared" si="6"/>
        <v>1970226</v>
      </c>
      <c r="F25" s="31">
        <f t="shared" si="6"/>
        <v>0</v>
      </c>
      <c r="G25" s="31">
        <f t="shared" si="6"/>
        <v>2294573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4264799</v>
      </c>
      <c r="O25" s="43">
        <f t="shared" si="1"/>
        <v>328.0109983079526</v>
      </c>
      <c r="P25" s="10"/>
    </row>
    <row r="26" spans="1:16">
      <c r="A26" s="12"/>
      <c r="B26" s="44">
        <v>541</v>
      </c>
      <c r="C26" s="20" t="s">
        <v>88</v>
      </c>
      <c r="D26" s="46">
        <v>0</v>
      </c>
      <c r="E26" s="46">
        <v>1970226</v>
      </c>
      <c r="F26" s="46">
        <v>0</v>
      </c>
      <c r="G26" s="46">
        <v>2294573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4264799</v>
      </c>
      <c r="O26" s="47">
        <f t="shared" si="1"/>
        <v>328.0109983079526</v>
      </c>
      <c r="P26" s="9"/>
    </row>
    <row r="27" spans="1:16" ht="15.6">
      <c r="A27" s="28" t="s">
        <v>41</v>
      </c>
      <c r="B27" s="29"/>
      <c r="C27" s="30"/>
      <c r="D27" s="31">
        <f t="shared" ref="D27:M27" si="8">SUM(D28:D31)</f>
        <v>110074</v>
      </c>
      <c r="E27" s="31">
        <f t="shared" si="8"/>
        <v>138272</v>
      </c>
      <c r="F27" s="31">
        <f t="shared" si="8"/>
        <v>0</v>
      </c>
      <c r="G27" s="31">
        <f t="shared" si="8"/>
        <v>30179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278525</v>
      </c>
      <c r="O27" s="43">
        <f t="shared" si="1"/>
        <v>21.421704353176434</v>
      </c>
      <c r="P27" s="10"/>
    </row>
    <row r="28" spans="1:16">
      <c r="A28" s="13"/>
      <c r="B28" s="45">
        <v>552</v>
      </c>
      <c r="C28" s="21" t="s">
        <v>42</v>
      </c>
      <c r="D28" s="46">
        <v>84856</v>
      </c>
      <c r="E28" s="46">
        <v>0</v>
      </c>
      <c r="F28" s="46">
        <v>0</v>
      </c>
      <c r="G28" s="46">
        <v>30179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115035</v>
      </c>
      <c r="O28" s="47">
        <f t="shared" si="1"/>
        <v>8.8474850023073373</v>
      </c>
      <c r="P28" s="9"/>
    </row>
    <row r="29" spans="1:16">
      <c r="A29" s="13"/>
      <c r="B29" s="45">
        <v>553</v>
      </c>
      <c r="C29" s="21" t="s">
        <v>89</v>
      </c>
      <c r="D29" s="46">
        <v>3120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3120</v>
      </c>
      <c r="O29" s="47">
        <f t="shared" si="1"/>
        <v>0.23996308260267651</v>
      </c>
      <c r="P29" s="9"/>
    </row>
    <row r="30" spans="1:16">
      <c r="A30" s="13"/>
      <c r="B30" s="45">
        <v>554</v>
      </c>
      <c r="C30" s="21" t="s">
        <v>44</v>
      </c>
      <c r="D30" s="46">
        <v>0</v>
      </c>
      <c r="E30" s="46">
        <v>138272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138272</v>
      </c>
      <c r="O30" s="47">
        <f t="shared" si="1"/>
        <v>10.634671588986309</v>
      </c>
      <c r="P30" s="9"/>
    </row>
    <row r="31" spans="1:16">
      <c r="A31" s="13"/>
      <c r="B31" s="45">
        <v>559</v>
      </c>
      <c r="C31" s="21" t="s">
        <v>45</v>
      </c>
      <c r="D31" s="46">
        <v>22098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22098</v>
      </c>
      <c r="O31" s="47">
        <f t="shared" si="1"/>
        <v>1.6995846792801108</v>
      </c>
      <c r="P31" s="9"/>
    </row>
    <row r="32" spans="1:16" ht="15.6">
      <c r="A32" s="28" t="s">
        <v>46</v>
      </c>
      <c r="B32" s="29"/>
      <c r="C32" s="30"/>
      <c r="D32" s="31">
        <f t="shared" ref="D32:M32" si="9">SUM(D33:D34)</f>
        <v>315647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315647</v>
      </c>
      <c r="O32" s="43">
        <f t="shared" si="1"/>
        <v>24.276803568681743</v>
      </c>
      <c r="P32" s="10"/>
    </row>
    <row r="33" spans="1:119">
      <c r="A33" s="12"/>
      <c r="B33" s="44">
        <v>562</v>
      </c>
      <c r="C33" s="20" t="s">
        <v>90</v>
      </c>
      <c r="D33" s="46">
        <v>188758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8" si="10">SUM(D33:M33)</f>
        <v>188758</v>
      </c>
      <c r="O33" s="47">
        <f t="shared" si="1"/>
        <v>14.517612674973082</v>
      </c>
      <c r="P33" s="9"/>
    </row>
    <row r="34" spans="1:119">
      <c r="A34" s="12"/>
      <c r="B34" s="44">
        <v>569</v>
      </c>
      <c r="C34" s="20" t="s">
        <v>48</v>
      </c>
      <c r="D34" s="46">
        <v>126889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126889</v>
      </c>
      <c r="O34" s="47">
        <f t="shared" si="1"/>
        <v>9.7591908937086593</v>
      </c>
      <c r="P34" s="9"/>
    </row>
    <row r="35" spans="1:119" ht="15.6">
      <c r="A35" s="28" t="s">
        <v>49</v>
      </c>
      <c r="B35" s="29"/>
      <c r="C35" s="30"/>
      <c r="D35" s="31">
        <f t="shared" ref="D35:M35" si="11">SUM(D36:D36)</f>
        <v>167374</v>
      </c>
      <c r="E35" s="31">
        <f t="shared" si="11"/>
        <v>137781</v>
      </c>
      <c r="F35" s="31">
        <f t="shared" si="11"/>
        <v>0</v>
      </c>
      <c r="G35" s="31">
        <f t="shared" si="11"/>
        <v>15347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 t="shared" si="10"/>
        <v>320502</v>
      </c>
      <c r="O35" s="43">
        <f t="shared" si="1"/>
        <v>24.650207660359946</v>
      </c>
      <c r="P35" s="9"/>
    </row>
    <row r="36" spans="1:119">
      <c r="A36" s="12"/>
      <c r="B36" s="44">
        <v>572</v>
      </c>
      <c r="C36" s="20" t="s">
        <v>91</v>
      </c>
      <c r="D36" s="46">
        <v>167374</v>
      </c>
      <c r="E36" s="46">
        <v>137781</v>
      </c>
      <c r="F36" s="46">
        <v>0</v>
      </c>
      <c r="G36" s="46">
        <v>15347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320502</v>
      </c>
      <c r="O36" s="47">
        <f t="shared" si="1"/>
        <v>24.650207660359946</v>
      </c>
      <c r="P36" s="9"/>
    </row>
    <row r="37" spans="1:119" ht="15.6">
      <c r="A37" s="28" t="s">
        <v>92</v>
      </c>
      <c r="B37" s="29"/>
      <c r="C37" s="30"/>
      <c r="D37" s="31">
        <f t="shared" ref="D37:M37" si="12">SUM(D38:D39)</f>
        <v>90553</v>
      </c>
      <c r="E37" s="31">
        <f t="shared" si="12"/>
        <v>1660995</v>
      </c>
      <c r="F37" s="31">
        <f t="shared" si="12"/>
        <v>0</v>
      </c>
      <c r="G37" s="31">
        <f t="shared" si="12"/>
        <v>0</v>
      </c>
      <c r="H37" s="31">
        <f t="shared" si="12"/>
        <v>0</v>
      </c>
      <c r="I37" s="31">
        <f t="shared" si="12"/>
        <v>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 t="shared" si="10"/>
        <v>1751548</v>
      </c>
      <c r="O37" s="43">
        <f t="shared" si="1"/>
        <v>134.71373634825412</v>
      </c>
      <c r="P37" s="9"/>
    </row>
    <row r="38" spans="1:119">
      <c r="A38" s="12"/>
      <c r="B38" s="44">
        <v>581</v>
      </c>
      <c r="C38" s="20" t="s">
        <v>93</v>
      </c>
      <c r="D38" s="46">
        <v>24164</v>
      </c>
      <c r="E38" s="46">
        <v>1660995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1685159</v>
      </c>
      <c r="O38" s="47">
        <f t="shared" si="1"/>
        <v>129.60767574219352</v>
      </c>
      <c r="P38" s="9"/>
    </row>
    <row r="39" spans="1:119">
      <c r="A39" s="12"/>
      <c r="B39" s="44">
        <v>590</v>
      </c>
      <c r="C39" s="20" t="s">
        <v>94</v>
      </c>
      <c r="D39" s="46">
        <v>66389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4" si="13">SUM(D39:M39)</f>
        <v>66389</v>
      </c>
      <c r="O39" s="47">
        <f t="shared" si="1"/>
        <v>5.1060606060606064</v>
      </c>
      <c r="P39" s="9"/>
    </row>
    <row r="40" spans="1:119" ht="15.6">
      <c r="A40" s="28" t="s">
        <v>53</v>
      </c>
      <c r="B40" s="29"/>
      <c r="C40" s="30"/>
      <c r="D40" s="31">
        <f t="shared" ref="D40:M40" si="14">SUM(D41:D46)</f>
        <v>48342</v>
      </c>
      <c r="E40" s="31">
        <f t="shared" si="14"/>
        <v>50374</v>
      </c>
      <c r="F40" s="31">
        <f t="shared" si="14"/>
        <v>0</v>
      </c>
      <c r="G40" s="31">
        <f t="shared" si="14"/>
        <v>0</v>
      </c>
      <c r="H40" s="31">
        <f t="shared" si="14"/>
        <v>0</v>
      </c>
      <c r="I40" s="31">
        <f t="shared" si="14"/>
        <v>0</v>
      </c>
      <c r="J40" s="31">
        <f t="shared" si="14"/>
        <v>0</v>
      </c>
      <c r="K40" s="31">
        <f t="shared" si="14"/>
        <v>0</v>
      </c>
      <c r="L40" s="31">
        <f t="shared" si="14"/>
        <v>0</v>
      </c>
      <c r="M40" s="31">
        <f t="shared" si="14"/>
        <v>0</v>
      </c>
      <c r="N40" s="31">
        <f>SUM(D40:M40)</f>
        <v>98716</v>
      </c>
      <c r="O40" s="43">
        <f t="shared" si="1"/>
        <v>7.5923704045531455</v>
      </c>
      <c r="P40" s="9"/>
    </row>
    <row r="41" spans="1:119">
      <c r="A41" s="12"/>
      <c r="B41" s="44">
        <v>602</v>
      </c>
      <c r="C41" s="20" t="s">
        <v>96</v>
      </c>
      <c r="D41" s="46">
        <v>11136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3"/>
        <v>11136</v>
      </c>
      <c r="O41" s="47">
        <f t="shared" si="1"/>
        <v>0.85648361790493766</v>
      </c>
      <c r="P41" s="9"/>
    </row>
    <row r="42" spans="1:119">
      <c r="A42" s="12"/>
      <c r="B42" s="44">
        <v>603</v>
      </c>
      <c r="C42" s="20" t="s">
        <v>97</v>
      </c>
      <c r="D42" s="46">
        <v>9411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9411</v>
      </c>
      <c r="O42" s="47">
        <f t="shared" si="1"/>
        <v>0.72381172127365023</v>
      </c>
      <c r="P42" s="9"/>
    </row>
    <row r="43" spans="1:119">
      <c r="A43" s="12"/>
      <c r="B43" s="44">
        <v>604</v>
      </c>
      <c r="C43" s="20" t="s">
        <v>98</v>
      </c>
      <c r="D43" s="46">
        <v>0</v>
      </c>
      <c r="E43" s="46">
        <v>44141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44141</v>
      </c>
      <c r="O43" s="47">
        <f t="shared" si="1"/>
        <v>3.394939240116905</v>
      </c>
      <c r="P43" s="9"/>
    </row>
    <row r="44" spans="1:119">
      <c r="A44" s="12"/>
      <c r="B44" s="44">
        <v>605</v>
      </c>
      <c r="C44" s="20" t="s">
        <v>106</v>
      </c>
      <c r="D44" s="46">
        <v>0</v>
      </c>
      <c r="E44" s="46">
        <v>6233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6233</v>
      </c>
      <c r="O44" s="47">
        <f t="shared" si="1"/>
        <v>0.47938778649438546</v>
      </c>
      <c r="P44" s="9"/>
    </row>
    <row r="45" spans="1:119">
      <c r="A45" s="12"/>
      <c r="B45" s="44">
        <v>611</v>
      </c>
      <c r="C45" s="20" t="s">
        <v>56</v>
      </c>
      <c r="D45" s="46">
        <v>26180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26180</v>
      </c>
      <c r="O45" s="47">
        <f t="shared" si="1"/>
        <v>2.0135363790186127</v>
      </c>
      <c r="P45" s="9"/>
    </row>
    <row r="46" spans="1:119" ht="15.6" thickBot="1">
      <c r="A46" s="12"/>
      <c r="B46" s="44">
        <v>614</v>
      </c>
      <c r="C46" s="20" t="s">
        <v>99</v>
      </c>
      <c r="D46" s="46">
        <v>1615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1615</v>
      </c>
      <c r="O46" s="47">
        <f t="shared" si="1"/>
        <v>0.12421165974465467</v>
      </c>
      <c r="P46" s="9"/>
    </row>
    <row r="47" spans="1:119" ht="16.2" thickBot="1">
      <c r="A47" s="14" t="s">
        <v>10</v>
      </c>
      <c r="B47" s="23"/>
      <c r="C47" s="22"/>
      <c r="D47" s="15">
        <f t="shared" ref="D47:M47" si="15">SUM(D5,D14,D21,D25,D27,D32,D35,D37,D40)</f>
        <v>19179801</v>
      </c>
      <c r="E47" s="15">
        <f t="shared" si="15"/>
        <v>4435415</v>
      </c>
      <c r="F47" s="15">
        <f t="shared" si="15"/>
        <v>0</v>
      </c>
      <c r="G47" s="15">
        <f t="shared" si="15"/>
        <v>2343509</v>
      </c>
      <c r="H47" s="15">
        <f t="shared" si="15"/>
        <v>0</v>
      </c>
      <c r="I47" s="15">
        <f t="shared" si="15"/>
        <v>528033</v>
      </c>
      <c r="J47" s="15">
        <f t="shared" si="15"/>
        <v>0</v>
      </c>
      <c r="K47" s="15">
        <f t="shared" si="15"/>
        <v>0</v>
      </c>
      <c r="L47" s="15">
        <f t="shared" si="15"/>
        <v>0</v>
      </c>
      <c r="M47" s="15">
        <f t="shared" si="15"/>
        <v>13112</v>
      </c>
      <c r="N47" s="15">
        <f>SUM(D47:M47)</f>
        <v>26499870</v>
      </c>
      <c r="O47" s="37">
        <f t="shared" si="1"/>
        <v>2038.1379787724966</v>
      </c>
      <c r="P47" s="6"/>
      <c r="Q47" s="2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</row>
    <row r="48" spans="1:119">
      <c r="A48" s="16"/>
      <c r="B48" s="18"/>
      <c r="C48" s="18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9"/>
    </row>
    <row r="49" spans="1:15">
      <c r="A49" s="38"/>
      <c r="B49" s="39"/>
      <c r="C49" s="39"/>
      <c r="D49" s="40"/>
      <c r="E49" s="40"/>
      <c r="F49" s="40"/>
      <c r="G49" s="40"/>
      <c r="H49" s="40"/>
      <c r="I49" s="40"/>
      <c r="J49" s="40"/>
      <c r="K49" s="40"/>
      <c r="L49" s="118" t="s">
        <v>115</v>
      </c>
      <c r="M49" s="118"/>
      <c r="N49" s="118"/>
      <c r="O49" s="41">
        <v>13002</v>
      </c>
    </row>
    <row r="50" spans="1:15">
      <c r="A50" s="119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7"/>
    </row>
    <row r="51" spans="1:15" ht="15.75" customHeight="1" thickBot="1">
      <c r="A51" s="120" t="s">
        <v>62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100"/>
    </row>
  </sheetData>
  <mergeCells count="10">
    <mergeCell ref="L49:N49"/>
    <mergeCell ref="A50:O50"/>
    <mergeCell ref="A51:O5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52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4044428</v>
      </c>
      <c r="E5" s="26">
        <f t="shared" si="0"/>
        <v>0</v>
      </c>
      <c r="F5" s="26">
        <f t="shared" si="0"/>
        <v>0</v>
      </c>
      <c r="G5" s="26">
        <f t="shared" si="0"/>
        <v>397475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4441903</v>
      </c>
      <c r="O5" s="32">
        <f t="shared" ref="O5:O48" si="1">(N5/O$50)</f>
        <v>339.41338733093909</v>
      </c>
      <c r="P5" s="6"/>
    </row>
    <row r="6" spans="1:133">
      <c r="A6" s="12"/>
      <c r="B6" s="44">
        <v>511</v>
      </c>
      <c r="C6" s="20" t="s">
        <v>20</v>
      </c>
      <c r="D6" s="46">
        <v>992869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992869</v>
      </c>
      <c r="O6" s="47">
        <f t="shared" si="1"/>
        <v>75.866814395965463</v>
      </c>
      <c r="P6" s="9"/>
    </row>
    <row r="7" spans="1:133">
      <c r="A7" s="12"/>
      <c r="B7" s="44">
        <v>512</v>
      </c>
      <c r="C7" s="20" t="s">
        <v>21</v>
      </c>
      <c r="D7" s="46">
        <v>217234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217234</v>
      </c>
      <c r="O7" s="47">
        <f t="shared" si="1"/>
        <v>16.599220600596013</v>
      </c>
      <c r="P7" s="9"/>
    </row>
    <row r="8" spans="1:133">
      <c r="A8" s="12"/>
      <c r="B8" s="44">
        <v>513</v>
      </c>
      <c r="C8" s="20" t="s">
        <v>22</v>
      </c>
      <c r="D8" s="46">
        <v>2254593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2254593</v>
      </c>
      <c r="O8" s="47">
        <f t="shared" si="1"/>
        <v>172.27729808206618</v>
      </c>
      <c r="P8" s="9"/>
    </row>
    <row r="9" spans="1:133">
      <c r="A9" s="12"/>
      <c r="B9" s="44">
        <v>514</v>
      </c>
      <c r="C9" s="20" t="s">
        <v>23</v>
      </c>
      <c r="D9" s="46">
        <v>108057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108057</v>
      </c>
      <c r="O9" s="47">
        <f t="shared" si="1"/>
        <v>8.2568197447849005</v>
      </c>
      <c r="P9" s="9"/>
    </row>
    <row r="10" spans="1:133">
      <c r="A10" s="12"/>
      <c r="B10" s="44">
        <v>515</v>
      </c>
      <c r="C10" s="20" t="s">
        <v>24</v>
      </c>
      <c r="D10" s="46">
        <v>126463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126463</v>
      </c>
      <c r="O10" s="47">
        <f t="shared" si="1"/>
        <v>9.6632536104531219</v>
      </c>
      <c r="P10" s="9"/>
    </row>
    <row r="11" spans="1:133">
      <c r="A11" s="12"/>
      <c r="B11" s="44">
        <v>516</v>
      </c>
      <c r="C11" s="20" t="s">
        <v>25</v>
      </c>
      <c r="D11" s="46">
        <v>17439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17439</v>
      </c>
      <c r="O11" s="47">
        <f t="shared" si="1"/>
        <v>1.3325437457018414</v>
      </c>
      <c r="P11" s="9"/>
    </row>
    <row r="12" spans="1:133">
      <c r="A12" s="12"/>
      <c r="B12" s="44">
        <v>519</v>
      </c>
      <c r="C12" s="20" t="s">
        <v>84</v>
      </c>
      <c r="D12" s="46">
        <v>327773</v>
      </c>
      <c r="E12" s="46">
        <v>0</v>
      </c>
      <c r="F12" s="46">
        <v>0</v>
      </c>
      <c r="G12" s="46">
        <v>397475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725248</v>
      </c>
      <c r="O12" s="47">
        <f t="shared" si="1"/>
        <v>55.417437151371587</v>
      </c>
      <c r="P12" s="9"/>
    </row>
    <row r="13" spans="1:133" ht="15.6">
      <c r="A13" s="28" t="s">
        <v>27</v>
      </c>
      <c r="B13" s="29"/>
      <c r="C13" s="30"/>
      <c r="D13" s="31">
        <f t="shared" ref="D13:M13" si="3">SUM(D14:D19)</f>
        <v>12671556</v>
      </c>
      <c r="E13" s="31">
        <f t="shared" si="3"/>
        <v>551727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4" si="4">SUM(D13:M13)</f>
        <v>13223283</v>
      </c>
      <c r="O13" s="43">
        <f t="shared" si="1"/>
        <v>1010.413616566058</v>
      </c>
      <c r="P13" s="10"/>
    </row>
    <row r="14" spans="1:133">
      <c r="A14" s="12"/>
      <c r="B14" s="44">
        <v>521</v>
      </c>
      <c r="C14" s="20" t="s">
        <v>28</v>
      </c>
      <c r="D14" s="46">
        <v>3807055</v>
      </c>
      <c r="E14" s="46">
        <v>345503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4152558</v>
      </c>
      <c r="O14" s="47">
        <f t="shared" si="1"/>
        <v>317.30404217926184</v>
      </c>
      <c r="P14" s="9"/>
    </row>
    <row r="15" spans="1:133">
      <c r="A15" s="12"/>
      <c r="B15" s="44">
        <v>522</v>
      </c>
      <c r="C15" s="20" t="s">
        <v>29</v>
      </c>
      <c r="D15" s="46">
        <v>576978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576978</v>
      </c>
      <c r="O15" s="47">
        <f t="shared" si="1"/>
        <v>44.087873462214411</v>
      </c>
      <c r="P15" s="9"/>
    </row>
    <row r="16" spans="1:133">
      <c r="A16" s="12"/>
      <c r="B16" s="44">
        <v>523</v>
      </c>
      <c r="C16" s="20" t="s">
        <v>85</v>
      </c>
      <c r="D16" s="46">
        <v>6811710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6811710</v>
      </c>
      <c r="O16" s="47">
        <f t="shared" si="1"/>
        <v>520.4943837395889</v>
      </c>
      <c r="P16" s="9"/>
    </row>
    <row r="17" spans="1:16">
      <c r="A17" s="12"/>
      <c r="B17" s="44">
        <v>524</v>
      </c>
      <c r="C17" s="20" t="s">
        <v>31</v>
      </c>
      <c r="D17" s="46">
        <v>18</v>
      </c>
      <c r="E17" s="46">
        <v>206224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206242</v>
      </c>
      <c r="O17" s="47">
        <f t="shared" si="1"/>
        <v>15.759303125238787</v>
      </c>
      <c r="P17" s="9"/>
    </row>
    <row r="18" spans="1:16">
      <c r="A18" s="12"/>
      <c r="B18" s="44">
        <v>525</v>
      </c>
      <c r="C18" s="20" t="s">
        <v>32</v>
      </c>
      <c r="D18" s="46">
        <v>1415032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1415032</v>
      </c>
      <c r="O18" s="47">
        <f t="shared" si="1"/>
        <v>108.12500955146328</v>
      </c>
      <c r="P18" s="9"/>
    </row>
    <row r="19" spans="1:16">
      <c r="A19" s="12"/>
      <c r="B19" s="44">
        <v>527</v>
      </c>
      <c r="C19" s="20" t="s">
        <v>33</v>
      </c>
      <c r="D19" s="46">
        <v>60763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60763</v>
      </c>
      <c r="O19" s="47">
        <f t="shared" si="1"/>
        <v>4.6430045082906704</v>
      </c>
      <c r="P19" s="9"/>
    </row>
    <row r="20" spans="1:16" ht="15.6">
      <c r="A20" s="28" t="s">
        <v>34</v>
      </c>
      <c r="B20" s="29"/>
      <c r="C20" s="30"/>
      <c r="D20" s="31">
        <f t="shared" ref="D20:M20" si="5">SUM(D21:D24)</f>
        <v>768352</v>
      </c>
      <c r="E20" s="31">
        <f t="shared" si="5"/>
        <v>0</v>
      </c>
      <c r="F20" s="31">
        <f t="shared" si="5"/>
        <v>0</v>
      </c>
      <c r="G20" s="31">
        <f t="shared" si="5"/>
        <v>48534</v>
      </c>
      <c r="H20" s="31">
        <f t="shared" si="5"/>
        <v>0</v>
      </c>
      <c r="I20" s="31">
        <f t="shared" si="5"/>
        <v>451863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1268749</v>
      </c>
      <c r="O20" s="43">
        <f t="shared" si="1"/>
        <v>96.947275922671352</v>
      </c>
      <c r="P20" s="10"/>
    </row>
    <row r="21" spans="1:16">
      <c r="A21" s="12"/>
      <c r="B21" s="44">
        <v>534</v>
      </c>
      <c r="C21" s="20" t="s">
        <v>86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451863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451863</v>
      </c>
      <c r="O21" s="47">
        <f t="shared" si="1"/>
        <v>34.527622831817837</v>
      </c>
      <c r="P21" s="9"/>
    </row>
    <row r="22" spans="1:16">
      <c r="A22" s="12"/>
      <c r="B22" s="44">
        <v>535</v>
      </c>
      <c r="C22" s="20" t="s">
        <v>36</v>
      </c>
      <c r="D22" s="46">
        <v>572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572</v>
      </c>
      <c r="O22" s="47">
        <f t="shared" si="1"/>
        <v>4.3707495988385421E-2</v>
      </c>
      <c r="P22" s="9"/>
    </row>
    <row r="23" spans="1:16">
      <c r="A23" s="12"/>
      <c r="B23" s="44">
        <v>537</v>
      </c>
      <c r="C23" s="20" t="s">
        <v>87</v>
      </c>
      <c r="D23" s="46">
        <v>739583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739583</v>
      </c>
      <c r="O23" s="47">
        <f t="shared" si="1"/>
        <v>56.512798960800794</v>
      </c>
      <c r="P23" s="9"/>
    </row>
    <row r="24" spans="1:16">
      <c r="A24" s="12"/>
      <c r="B24" s="44">
        <v>539</v>
      </c>
      <c r="C24" s="20" t="s">
        <v>38</v>
      </c>
      <c r="D24" s="46">
        <v>28197</v>
      </c>
      <c r="E24" s="46">
        <v>0</v>
      </c>
      <c r="F24" s="46">
        <v>0</v>
      </c>
      <c r="G24" s="46">
        <v>48534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76731</v>
      </c>
      <c r="O24" s="47">
        <f t="shared" si="1"/>
        <v>5.8631466340643383</v>
      </c>
      <c r="P24" s="9"/>
    </row>
    <row r="25" spans="1:16" ht="15.6">
      <c r="A25" s="28" t="s">
        <v>39</v>
      </c>
      <c r="B25" s="29"/>
      <c r="C25" s="30"/>
      <c r="D25" s="31">
        <f t="shared" ref="D25:M25" si="6">SUM(D26:D26)</f>
        <v>0</v>
      </c>
      <c r="E25" s="31">
        <f t="shared" si="6"/>
        <v>1400823</v>
      </c>
      <c r="F25" s="31">
        <f t="shared" si="6"/>
        <v>0</v>
      </c>
      <c r="G25" s="31">
        <f t="shared" si="6"/>
        <v>77936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1478759</v>
      </c>
      <c r="O25" s="43">
        <f t="shared" si="1"/>
        <v>112.99449835714832</v>
      </c>
      <c r="P25" s="10"/>
    </row>
    <row r="26" spans="1:16">
      <c r="A26" s="12"/>
      <c r="B26" s="44">
        <v>541</v>
      </c>
      <c r="C26" s="20" t="s">
        <v>88</v>
      </c>
      <c r="D26" s="46">
        <v>0</v>
      </c>
      <c r="E26" s="46">
        <v>1400823</v>
      </c>
      <c r="F26" s="46">
        <v>0</v>
      </c>
      <c r="G26" s="46">
        <v>77936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1478759</v>
      </c>
      <c r="O26" s="47">
        <f t="shared" si="1"/>
        <v>112.99449835714832</v>
      </c>
      <c r="P26" s="9"/>
    </row>
    <row r="27" spans="1:16" ht="15.6">
      <c r="A27" s="28" t="s">
        <v>41</v>
      </c>
      <c r="B27" s="29"/>
      <c r="C27" s="30"/>
      <c r="D27" s="31">
        <f t="shared" ref="D27:M27" si="8">SUM(D28:D31)</f>
        <v>128225</v>
      </c>
      <c r="E27" s="31">
        <f t="shared" si="8"/>
        <v>141179</v>
      </c>
      <c r="F27" s="31">
        <f t="shared" si="8"/>
        <v>0</v>
      </c>
      <c r="G27" s="31">
        <f t="shared" si="8"/>
        <v>2386702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2656106</v>
      </c>
      <c r="O27" s="43">
        <f t="shared" si="1"/>
        <v>202.95759150301825</v>
      </c>
      <c r="P27" s="10"/>
    </row>
    <row r="28" spans="1:16">
      <c r="A28" s="13"/>
      <c r="B28" s="45">
        <v>552</v>
      </c>
      <c r="C28" s="21" t="s">
        <v>42</v>
      </c>
      <c r="D28" s="46">
        <v>116938</v>
      </c>
      <c r="E28" s="46">
        <v>0</v>
      </c>
      <c r="F28" s="46">
        <v>0</v>
      </c>
      <c r="G28" s="46">
        <v>2386702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2503640</v>
      </c>
      <c r="O28" s="47">
        <f t="shared" si="1"/>
        <v>191.30740429433789</v>
      </c>
      <c r="P28" s="9"/>
    </row>
    <row r="29" spans="1:16">
      <c r="A29" s="13"/>
      <c r="B29" s="45">
        <v>553</v>
      </c>
      <c r="C29" s="21" t="s">
        <v>89</v>
      </c>
      <c r="D29" s="46">
        <v>1600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1600</v>
      </c>
      <c r="O29" s="47">
        <f t="shared" si="1"/>
        <v>0.12225873003744174</v>
      </c>
      <c r="P29" s="9"/>
    </row>
    <row r="30" spans="1:16">
      <c r="A30" s="13"/>
      <c r="B30" s="45">
        <v>554</v>
      </c>
      <c r="C30" s="21" t="s">
        <v>44</v>
      </c>
      <c r="D30" s="46">
        <v>0</v>
      </c>
      <c r="E30" s="46">
        <v>141179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141179</v>
      </c>
      <c r="O30" s="47">
        <f t="shared" si="1"/>
        <v>10.787728279972491</v>
      </c>
      <c r="P30" s="9"/>
    </row>
    <row r="31" spans="1:16">
      <c r="A31" s="13"/>
      <c r="B31" s="45">
        <v>559</v>
      </c>
      <c r="C31" s="21" t="s">
        <v>45</v>
      </c>
      <c r="D31" s="46">
        <v>9687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9687</v>
      </c>
      <c r="O31" s="47">
        <f t="shared" si="1"/>
        <v>0.74020019867043629</v>
      </c>
      <c r="P31" s="9"/>
    </row>
    <row r="32" spans="1:16" ht="15.6">
      <c r="A32" s="28" t="s">
        <v>46</v>
      </c>
      <c r="B32" s="29"/>
      <c r="C32" s="30"/>
      <c r="D32" s="31">
        <f t="shared" ref="D32:M32" si="9">SUM(D33:D34)</f>
        <v>331385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331385</v>
      </c>
      <c r="O32" s="43">
        <f t="shared" si="1"/>
        <v>25.321693283411019</v>
      </c>
      <c r="P32" s="10"/>
    </row>
    <row r="33" spans="1:119">
      <c r="A33" s="12"/>
      <c r="B33" s="44">
        <v>562</v>
      </c>
      <c r="C33" s="20" t="s">
        <v>90</v>
      </c>
      <c r="D33" s="46">
        <v>195636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8" si="10">SUM(D33:M33)</f>
        <v>195636</v>
      </c>
      <c r="O33" s="47">
        <f t="shared" si="1"/>
        <v>14.948880568503094</v>
      </c>
      <c r="P33" s="9"/>
    </row>
    <row r="34" spans="1:119">
      <c r="A34" s="12"/>
      <c r="B34" s="44">
        <v>569</v>
      </c>
      <c r="C34" s="20" t="s">
        <v>48</v>
      </c>
      <c r="D34" s="46">
        <v>135749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135749</v>
      </c>
      <c r="O34" s="47">
        <f t="shared" si="1"/>
        <v>10.372812714907925</v>
      </c>
      <c r="P34" s="9"/>
    </row>
    <row r="35" spans="1:119" ht="15.6">
      <c r="A35" s="28" t="s">
        <v>49</v>
      </c>
      <c r="B35" s="29"/>
      <c r="C35" s="30"/>
      <c r="D35" s="31">
        <f t="shared" ref="D35:M35" si="11">SUM(D36:D36)</f>
        <v>135689</v>
      </c>
      <c r="E35" s="31">
        <f t="shared" si="11"/>
        <v>132746</v>
      </c>
      <c r="F35" s="31">
        <f t="shared" si="11"/>
        <v>0</v>
      </c>
      <c r="G35" s="31">
        <f t="shared" si="11"/>
        <v>185117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 t="shared" si="10"/>
        <v>453552</v>
      </c>
      <c r="O35" s="43">
        <f t="shared" si="1"/>
        <v>34.656682203713608</v>
      </c>
      <c r="P35" s="9"/>
    </row>
    <row r="36" spans="1:119">
      <c r="A36" s="12"/>
      <c r="B36" s="44">
        <v>572</v>
      </c>
      <c r="C36" s="20" t="s">
        <v>91</v>
      </c>
      <c r="D36" s="46">
        <v>135689</v>
      </c>
      <c r="E36" s="46">
        <v>132746</v>
      </c>
      <c r="F36" s="46">
        <v>0</v>
      </c>
      <c r="G36" s="46">
        <v>185117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453552</v>
      </c>
      <c r="O36" s="47">
        <f t="shared" si="1"/>
        <v>34.656682203713608</v>
      </c>
      <c r="P36" s="9"/>
    </row>
    <row r="37" spans="1:119" ht="15.6">
      <c r="A37" s="28" t="s">
        <v>92</v>
      </c>
      <c r="B37" s="29"/>
      <c r="C37" s="30"/>
      <c r="D37" s="31">
        <f t="shared" ref="D37:M37" si="12">SUM(D38:D39)</f>
        <v>160845</v>
      </c>
      <c r="E37" s="31">
        <f t="shared" si="12"/>
        <v>1993494</v>
      </c>
      <c r="F37" s="31">
        <f t="shared" si="12"/>
        <v>0</v>
      </c>
      <c r="G37" s="31">
        <f t="shared" si="12"/>
        <v>15000</v>
      </c>
      <c r="H37" s="31">
        <f t="shared" si="12"/>
        <v>0</v>
      </c>
      <c r="I37" s="31">
        <f t="shared" si="12"/>
        <v>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 t="shared" si="10"/>
        <v>2169339</v>
      </c>
      <c r="O37" s="43">
        <f t="shared" si="1"/>
        <v>165.76289447543363</v>
      </c>
      <c r="P37" s="9"/>
    </row>
    <row r="38" spans="1:119">
      <c r="A38" s="12"/>
      <c r="B38" s="44">
        <v>581</v>
      </c>
      <c r="C38" s="20" t="s">
        <v>93</v>
      </c>
      <c r="D38" s="46">
        <v>75700</v>
      </c>
      <c r="E38" s="46">
        <v>1993494</v>
      </c>
      <c r="F38" s="46">
        <v>0</v>
      </c>
      <c r="G38" s="46">
        <v>15000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2084194</v>
      </c>
      <c r="O38" s="47">
        <f t="shared" si="1"/>
        <v>159.25681974478491</v>
      </c>
      <c r="P38" s="9"/>
    </row>
    <row r="39" spans="1:119">
      <c r="A39" s="12"/>
      <c r="B39" s="44">
        <v>590</v>
      </c>
      <c r="C39" s="20" t="s">
        <v>94</v>
      </c>
      <c r="D39" s="46">
        <v>85145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5" si="13">SUM(D39:M39)</f>
        <v>85145</v>
      </c>
      <c r="O39" s="47">
        <f t="shared" si="1"/>
        <v>6.5060747306487352</v>
      </c>
      <c r="P39" s="9"/>
    </row>
    <row r="40" spans="1:119" ht="15.6">
      <c r="A40" s="28" t="s">
        <v>53</v>
      </c>
      <c r="B40" s="29"/>
      <c r="C40" s="30"/>
      <c r="D40" s="31">
        <f t="shared" ref="D40:M40" si="14">SUM(D41:D47)</f>
        <v>44774</v>
      </c>
      <c r="E40" s="31">
        <f t="shared" si="14"/>
        <v>59630</v>
      </c>
      <c r="F40" s="31">
        <f t="shared" si="14"/>
        <v>0</v>
      </c>
      <c r="G40" s="31">
        <f t="shared" si="14"/>
        <v>0</v>
      </c>
      <c r="H40" s="31">
        <f t="shared" si="14"/>
        <v>0</v>
      </c>
      <c r="I40" s="31">
        <f t="shared" si="14"/>
        <v>0</v>
      </c>
      <c r="J40" s="31">
        <f t="shared" si="14"/>
        <v>0</v>
      </c>
      <c r="K40" s="31">
        <f t="shared" si="14"/>
        <v>0</v>
      </c>
      <c r="L40" s="31">
        <f t="shared" si="14"/>
        <v>0</v>
      </c>
      <c r="M40" s="31">
        <f t="shared" si="14"/>
        <v>0</v>
      </c>
      <c r="N40" s="31">
        <f>SUM(D40:M40)</f>
        <v>104404</v>
      </c>
      <c r="O40" s="43">
        <f t="shared" si="1"/>
        <v>7.9776877817681671</v>
      </c>
      <c r="P40" s="9"/>
    </row>
    <row r="41" spans="1:119">
      <c r="A41" s="12"/>
      <c r="B41" s="44">
        <v>602</v>
      </c>
      <c r="C41" s="20" t="s">
        <v>96</v>
      </c>
      <c r="D41" s="46">
        <v>11351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3"/>
        <v>11351</v>
      </c>
      <c r="O41" s="47">
        <f t="shared" si="1"/>
        <v>0.86734927790937577</v>
      </c>
      <c r="P41" s="9"/>
    </row>
    <row r="42" spans="1:119">
      <c r="A42" s="12"/>
      <c r="B42" s="44">
        <v>603</v>
      </c>
      <c r="C42" s="20" t="s">
        <v>97</v>
      </c>
      <c r="D42" s="46">
        <v>10217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10217</v>
      </c>
      <c r="O42" s="47">
        <f t="shared" si="1"/>
        <v>0.78069840299533888</v>
      </c>
      <c r="P42" s="9"/>
    </row>
    <row r="43" spans="1:119">
      <c r="A43" s="12"/>
      <c r="B43" s="44">
        <v>604</v>
      </c>
      <c r="C43" s="20" t="s">
        <v>98</v>
      </c>
      <c r="D43" s="46">
        <v>0</v>
      </c>
      <c r="E43" s="46">
        <v>49193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49193</v>
      </c>
      <c r="O43" s="47">
        <f t="shared" si="1"/>
        <v>3.7589210667074195</v>
      </c>
      <c r="P43" s="9"/>
    </row>
    <row r="44" spans="1:119">
      <c r="A44" s="12"/>
      <c r="B44" s="44">
        <v>605</v>
      </c>
      <c r="C44" s="20" t="s">
        <v>106</v>
      </c>
      <c r="D44" s="46">
        <v>0</v>
      </c>
      <c r="E44" s="46">
        <v>1500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1500</v>
      </c>
      <c r="O44" s="47">
        <f t="shared" si="1"/>
        <v>0.11461755941010163</v>
      </c>
      <c r="P44" s="9"/>
    </row>
    <row r="45" spans="1:119">
      <c r="A45" s="12"/>
      <c r="B45" s="44">
        <v>606</v>
      </c>
      <c r="C45" s="20" t="s">
        <v>109</v>
      </c>
      <c r="D45" s="46">
        <v>0</v>
      </c>
      <c r="E45" s="46">
        <v>8937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8937</v>
      </c>
      <c r="O45" s="47">
        <f t="shared" si="1"/>
        <v>0.68289141896538552</v>
      </c>
      <c r="P45" s="9"/>
    </row>
    <row r="46" spans="1:119">
      <c r="A46" s="12"/>
      <c r="B46" s="44">
        <v>611</v>
      </c>
      <c r="C46" s="20" t="s">
        <v>56</v>
      </c>
      <c r="D46" s="46">
        <v>21098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21098</v>
      </c>
      <c r="O46" s="47">
        <f t="shared" si="1"/>
        <v>1.612134178956216</v>
      </c>
      <c r="P46" s="9"/>
    </row>
    <row r="47" spans="1:119" ht="15.6" thickBot="1">
      <c r="A47" s="12"/>
      <c r="B47" s="44">
        <v>614</v>
      </c>
      <c r="C47" s="20" t="s">
        <v>99</v>
      </c>
      <c r="D47" s="46">
        <v>2108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2108</v>
      </c>
      <c r="O47" s="47">
        <f t="shared" si="1"/>
        <v>0.1610758768243295</v>
      </c>
      <c r="P47" s="9"/>
    </row>
    <row r="48" spans="1:119" ht="16.2" thickBot="1">
      <c r="A48" s="14" t="s">
        <v>10</v>
      </c>
      <c r="B48" s="23"/>
      <c r="C48" s="22"/>
      <c r="D48" s="15">
        <f t="shared" ref="D48:M48" si="15">SUM(D5,D13,D20,D25,D27,D32,D35,D37,D40)</f>
        <v>18285254</v>
      </c>
      <c r="E48" s="15">
        <f t="shared" si="15"/>
        <v>4279599</v>
      </c>
      <c r="F48" s="15">
        <f t="shared" si="15"/>
        <v>0</v>
      </c>
      <c r="G48" s="15">
        <f t="shared" si="15"/>
        <v>3110764</v>
      </c>
      <c r="H48" s="15">
        <f t="shared" si="15"/>
        <v>0</v>
      </c>
      <c r="I48" s="15">
        <f t="shared" si="15"/>
        <v>451863</v>
      </c>
      <c r="J48" s="15">
        <f t="shared" si="15"/>
        <v>0</v>
      </c>
      <c r="K48" s="15">
        <f t="shared" si="15"/>
        <v>0</v>
      </c>
      <c r="L48" s="15">
        <f t="shared" si="15"/>
        <v>0</v>
      </c>
      <c r="M48" s="15">
        <f t="shared" si="15"/>
        <v>0</v>
      </c>
      <c r="N48" s="15">
        <f>SUM(D48:M48)</f>
        <v>26127480</v>
      </c>
      <c r="O48" s="37">
        <f t="shared" si="1"/>
        <v>1996.4453274241614</v>
      </c>
      <c r="P48" s="6"/>
      <c r="Q48" s="2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</row>
    <row r="49" spans="1:15">
      <c r="A49" s="16"/>
      <c r="B49" s="18"/>
      <c r="C49" s="18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9"/>
    </row>
    <row r="50" spans="1:15">
      <c r="A50" s="38"/>
      <c r="B50" s="39"/>
      <c r="C50" s="39"/>
      <c r="D50" s="40"/>
      <c r="E50" s="40"/>
      <c r="F50" s="40"/>
      <c r="G50" s="40"/>
      <c r="H50" s="40"/>
      <c r="I50" s="40"/>
      <c r="J50" s="40"/>
      <c r="K50" s="40"/>
      <c r="L50" s="118" t="s">
        <v>112</v>
      </c>
      <c r="M50" s="118"/>
      <c r="N50" s="118"/>
      <c r="O50" s="41">
        <v>13087</v>
      </c>
    </row>
    <row r="51" spans="1:15">
      <c r="A51" s="119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7"/>
    </row>
    <row r="52" spans="1:15" ht="15.75" customHeight="1" thickBot="1">
      <c r="A52" s="120" t="s">
        <v>62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100"/>
    </row>
  </sheetData>
  <mergeCells count="10">
    <mergeCell ref="L50:N50"/>
    <mergeCell ref="A51:O51"/>
    <mergeCell ref="A52:O5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52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108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3800443</v>
      </c>
      <c r="E5" s="26">
        <f t="shared" si="0"/>
        <v>35</v>
      </c>
      <c r="F5" s="26">
        <f t="shared" si="0"/>
        <v>0</v>
      </c>
      <c r="G5" s="26">
        <f t="shared" si="0"/>
        <v>307445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4107923</v>
      </c>
      <c r="O5" s="32">
        <f t="shared" ref="O5:O48" si="1">(N5/O$50)</f>
        <v>314.8557522802177</v>
      </c>
      <c r="P5" s="6"/>
    </row>
    <row r="6" spans="1:133">
      <c r="A6" s="12"/>
      <c r="B6" s="44">
        <v>511</v>
      </c>
      <c r="C6" s="20" t="s">
        <v>20</v>
      </c>
      <c r="D6" s="46">
        <v>815005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815005</v>
      </c>
      <c r="O6" s="47">
        <f t="shared" si="1"/>
        <v>62.466850617000077</v>
      </c>
      <c r="P6" s="9"/>
    </row>
    <row r="7" spans="1:133">
      <c r="A7" s="12"/>
      <c r="B7" s="44">
        <v>512</v>
      </c>
      <c r="C7" s="20" t="s">
        <v>21</v>
      </c>
      <c r="D7" s="46">
        <v>201695</v>
      </c>
      <c r="E7" s="46">
        <v>35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201730</v>
      </c>
      <c r="O7" s="47">
        <f t="shared" si="1"/>
        <v>15.461791982831302</v>
      </c>
      <c r="P7" s="9"/>
    </row>
    <row r="8" spans="1:133">
      <c r="A8" s="12"/>
      <c r="B8" s="44">
        <v>513</v>
      </c>
      <c r="C8" s="20" t="s">
        <v>22</v>
      </c>
      <c r="D8" s="46">
        <v>2226078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2226078</v>
      </c>
      <c r="O8" s="47">
        <f t="shared" si="1"/>
        <v>170.61991262359163</v>
      </c>
      <c r="P8" s="9"/>
    </row>
    <row r="9" spans="1:133">
      <c r="A9" s="12"/>
      <c r="B9" s="44">
        <v>514</v>
      </c>
      <c r="C9" s="20" t="s">
        <v>23</v>
      </c>
      <c r="D9" s="46">
        <v>99008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99008</v>
      </c>
      <c r="O9" s="47">
        <f t="shared" si="1"/>
        <v>7.5885644209396794</v>
      </c>
      <c r="P9" s="9"/>
    </row>
    <row r="10" spans="1:133">
      <c r="A10" s="12"/>
      <c r="B10" s="44">
        <v>515</v>
      </c>
      <c r="C10" s="20" t="s">
        <v>24</v>
      </c>
      <c r="D10" s="46">
        <v>126392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126392</v>
      </c>
      <c r="O10" s="47">
        <f t="shared" si="1"/>
        <v>9.687437725147543</v>
      </c>
      <c r="P10" s="9"/>
    </row>
    <row r="11" spans="1:133">
      <c r="A11" s="12"/>
      <c r="B11" s="44">
        <v>516</v>
      </c>
      <c r="C11" s="20" t="s">
        <v>25</v>
      </c>
      <c r="D11" s="46">
        <v>19253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19253</v>
      </c>
      <c r="O11" s="47">
        <f t="shared" si="1"/>
        <v>1.4756649038093048</v>
      </c>
      <c r="P11" s="9"/>
    </row>
    <row r="12" spans="1:133">
      <c r="A12" s="12"/>
      <c r="B12" s="44">
        <v>519</v>
      </c>
      <c r="C12" s="20" t="s">
        <v>84</v>
      </c>
      <c r="D12" s="46">
        <v>313012</v>
      </c>
      <c r="E12" s="46">
        <v>0</v>
      </c>
      <c r="F12" s="46">
        <v>0</v>
      </c>
      <c r="G12" s="46">
        <v>307445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620457</v>
      </c>
      <c r="O12" s="47">
        <f t="shared" si="1"/>
        <v>47.555530006898138</v>
      </c>
      <c r="P12" s="9"/>
    </row>
    <row r="13" spans="1:133" ht="15.6">
      <c r="A13" s="28" t="s">
        <v>27</v>
      </c>
      <c r="B13" s="29"/>
      <c r="C13" s="30"/>
      <c r="D13" s="31">
        <f t="shared" ref="D13:M13" si="3">SUM(D14:D19)</f>
        <v>10748141</v>
      </c>
      <c r="E13" s="31">
        <f t="shared" si="3"/>
        <v>600884</v>
      </c>
      <c r="F13" s="31">
        <f t="shared" si="3"/>
        <v>0</v>
      </c>
      <c r="G13" s="31">
        <f t="shared" si="3"/>
        <v>694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3" si="4">SUM(D13:M13)</f>
        <v>11349719</v>
      </c>
      <c r="O13" s="43">
        <f t="shared" si="1"/>
        <v>869.9102475664904</v>
      </c>
      <c r="P13" s="10"/>
    </row>
    <row r="14" spans="1:133">
      <c r="A14" s="12"/>
      <c r="B14" s="44">
        <v>521</v>
      </c>
      <c r="C14" s="20" t="s">
        <v>28</v>
      </c>
      <c r="D14" s="46">
        <v>3477885</v>
      </c>
      <c r="E14" s="46">
        <v>413110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3890995</v>
      </c>
      <c r="O14" s="47">
        <f t="shared" si="1"/>
        <v>298.22909481106768</v>
      </c>
      <c r="P14" s="9"/>
    </row>
    <row r="15" spans="1:133">
      <c r="A15" s="12"/>
      <c r="B15" s="44">
        <v>522</v>
      </c>
      <c r="C15" s="20" t="s">
        <v>29</v>
      </c>
      <c r="D15" s="46">
        <v>190865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190865</v>
      </c>
      <c r="O15" s="47">
        <f t="shared" si="1"/>
        <v>14.629033494289875</v>
      </c>
      <c r="P15" s="9"/>
    </row>
    <row r="16" spans="1:133">
      <c r="A16" s="12"/>
      <c r="B16" s="44">
        <v>523</v>
      </c>
      <c r="C16" s="20" t="s">
        <v>85</v>
      </c>
      <c r="D16" s="46">
        <v>5640098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5640098</v>
      </c>
      <c r="O16" s="47">
        <f t="shared" si="1"/>
        <v>432.29079481873225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187774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187774</v>
      </c>
      <c r="O17" s="47">
        <f t="shared" si="1"/>
        <v>14.392120794052273</v>
      </c>
      <c r="P17" s="9"/>
    </row>
    <row r="18" spans="1:16">
      <c r="A18" s="12"/>
      <c r="B18" s="44">
        <v>525</v>
      </c>
      <c r="C18" s="20" t="s">
        <v>32</v>
      </c>
      <c r="D18" s="46">
        <v>1381804</v>
      </c>
      <c r="E18" s="46">
        <v>0</v>
      </c>
      <c r="F18" s="46">
        <v>0</v>
      </c>
      <c r="G18" s="46">
        <v>694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1382498</v>
      </c>
      <c r="O18" s="47">
        <f t="shared" si="1"/>
        <v>105.96290334942898</v>
      </c>
      <c r="P18" s="9"/>
    </row>
    <row r="19" spans="1:16">
      <c r="A19" s="12"/>
      <c r="B19" s="44">
        <v>527</v>
      </c>
      <c r="C19" s="20" t="s">
        <v>33</v>
      </c>
      <c r="D19" s="46">
        <v>57489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57489</v>
      </c>
      <c r="O19" s="47">
        <f t="shared" si="1"/>
        <v>4.4063002989192919</v>
      </c>
      <c r="P19" s="9"/>
    </row>
    <row r="20" spans="1:16" ht="15.6">
      <c r="A20" s="28" t="s">
        <v>34</v>
      </c>
      <c r="B20" s="29"/>
      <c r="C20" s="30"/>
      <c r="D20" s="31">
        <f t="shared" ref="D20:M20" si="5">SUM(D21:D23)</f>
        <v>469436</v>
      </c>
      <c r="E20" s="31">
        <f t="shared" si="5"/>
        <v>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479543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3321</v>
      </c>
      <c r="N20" s="42">
        <f t="shared" si="4"/>
        <v>952300</v>
      </c>
      <c r="O20" s="43">
        <f t="shared" si="1"/>
        <v>72.989959377634705</v>
      </c>
      <c r="P20" s="10"/>
    </row>
    <row r="21" spans="1:16">
      <c r="A21" s="12"/>
      <c r="B21" s="44">
        <v>534</v>
      </c>
      <c r="C21" s="20" t="s">
        <v>86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479543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479543</v>
      </c>
      <c r="O21" s="47">
        <f t="shared" si="1"/>
        <v>36.755039472675712</v>
      </c>
      <c r="P21" s="9"/>
    </row>
    <row r="22" spans="1:16">
      <c r="A22" s="12"/>
      <c r="B22" s="44">
        <v>537</v>
      </c>
      <c r="C22" s="20" t="s">
        <v>87</v>
      </c>
      <c r="D22" s="46">
        <v>444518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3321</v>
      </c>
      <c r="N22" s="46">
        <f t="shared" si="4"/>
        <v>447839</v>
      </c>
      <c r="O22" s="47">
        <f t="shared" si="1"/>
        <v>34.325055568329887</v>
      </c>
      <c r="P22" s="9"/>
    </row>
    <row r="23" spans="1:16">
      <c r="A23" s="12"/>
      <c r="B23" s="44">
        <v>539</v>
      </c>
      <c r="C23" s="20" t="s">
        <v>38</v>
      </c>
      <c r="D23" s="46">
        <v>24918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24918</v>
      </c>
      <c r="O23" s="47">
        <f t="shared" si="1"/>
        <v>1.9098643366291101</v>
      </c>
      <c r="P23" s="9"/>
    </row>
    <row r="24" spans="1:16" ht="15.6">
      <c r="A24" s="28" t="s">
        <v>39</v>
      </c>
      <c r="B24" s="29"/>
      <c r="C24" s="30"/>
      <c r="D24" s="31">
        <f t="shared" ref="D24:M24" si="6">SUM(D25:D25)</f>
        <v>0</v>
      </c>
      <c r="E24" s="31">
        <f t="shared" si="6"/>
        <v>1746597</v>
      </c>
      <c r="F24" s="31">
        <f t="shared" si="6"/>
        <v>0</v>
      </c>
      <c r="G24" s="31">
        <f t="shared" si="6"/>
        <v>2134168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3880765</v>
      </c>
      <c r="O24" s="43">
        <f t="shared" si="1"/>
        <v>297.44500651490762</v>
      </c>
      <c r="P24" s="10"/>
    </row>
    <row r="25" spans="1:16">
      <c r="A25" s="12"/>
      <c r="B25" s="44">
        <v>541</v>
      </c>
      <c r="C25" s="20" t="s">
        <v>88</v>
      </c>
      <c r="D25" s="46">
        <v>0</v>
      </c>
      <c r="E25" s="46">
        <v>1746597</v>
      </c>
      <c r="F25" s="46">
        <v>0</v>
      </c>
      <c r="G25" s="46">
        <v>2134168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3880765</v>
      </c>
      <c r="O25" s="47">
        <f t="shared" si="1"/>
        <v>297.44500651490762</v>
      </c>
      <c r="P25" s="9"/>
    </row>
    <row r="26" spans="1:16" ht="15.6">
      <c r="A26" s="28" t="s">
        <v>41</v>
      </c>
      <c r="B26" s="29"/>
      <c r="C26" s="30"/>
      <c r="D26" s="31">
        <f t="shared" ref="D26:M26" si="8">SUM(D27:D30)</f>
        <v>361620</v>
      </c>
      <c r="E26" s="31">
        <f t="shared" si="8"/>
        <v>164944</v>
      </c>
      <c r="F26" s="31">
        <f t="shared" si="8"/>
        <v>0</v>
      </c>
      <c r="G26" s="31">
        <f t="shared" si="8"/>
        <v>238383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764947</v>
      </c>
      <c r="O26" s="43">
        <f t="shared" si="1"/>
        <v>58.630106537901433</v>
      </c>
      <c r="P26" s="10"/>
    </row>
    <row r="27" spans="1:16">
      <c r="A27" s="13"/>
      <c r="B27" s="45">
        <v>552</v>
      </c>
      <c r="C27" s="21" t="s">
        <v>42</v>
      </c>
      <c r="D27" s="46">
        <v>348393</v>
      </c>
      <c r="E27" s="46">
        <v>0</v>
      </c>
      <c r="F27" s="46">
        <v>0</v>
      </c>
      <c r="G27" s="46">
        <v>238383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586776</v>
      </c>
      <c r="O27" s="47">
        <f t="shared" si="1"/>
        <v>44.974017015405842</v>
      </c>
      <c r="P27" s="9"/>
    </row>
    <row r="28" spans="1:16">
      <c r="A28" s="13"/>
      <c r="B28" s="45">
        <v>553</v>
      </c>
      <c r="C28" s="21" t="s">
        <v>89</v>
      </c>
      <c r="D28" s="46">
        <v>3200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3200</v>
      </c>
      <c r="O28" s="47">
        <f t="shared" si="1"/>
        <v>0.24526711121330574</v>
      </c>
      <c r="P28" s="9"/>
    </row>
    <row r="29" spans="1:16">
      <c r="A29" s="13"/>
      <c r="B29" s="45">
        <v>554</v>
      </c>
      <c r="C29" s="21" t="s">
        <v>44</v>
      </c>
      <c r="D29" s="46">
        <v>0</v>
      </c>
      <c r="E29" s="46">
        <v>164944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164944</v>
      </c>
      <c r="O29" s="47">
        <f t="shared" si="1"/>
        <v>12.642293247489844</v>
      </c>
      <c r="P29" s="9"/>
    </row>
    <row r="30" spans="1:16">
      <c r="A30" s="13"/>
      <c r="B30" s="45">
        <v>559</v>
      </c>
      <c r="C30" s="21" t="s">
        <v>45</v>
      </c>
      <c r="D30" s="46">
        <v>10027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10027</v>
      </c>
      <c r="O30" s="47">
        <f t="shared" si="1"/>
        <v>0.76852916379244274</v>
      </c>
      <c r="P30" s="9"/>
    </row>
    <row r="31" spans="1:16" ht="15.6">
      <c r="A31" s="28" t="s">
        <v>46</v>
      </c>
      <c r="B31" s="29"/>
      <c r="C31" s="30"/>
      <c r="D31" s="31">
        <f t="shared" ref="D31:M31" si="9">SUM(D32:D33)</f>
        <v>340138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340138</v>
      </c>
      <c r="O31" s="43">
        <f t="shared" si="1"/>
        <v>26.07020771058481</v>
      </c>
      <c r="P31" s="10"/>
    </row>
    <row r="32" spans="1:16">
      <c r="A32" s="12"/>
      <c r="B32" s="44">
        <v>562</v>
      </c>
      <c r="C32" s="20" t="s">
        <v>90</v>
      </c>
      <c r="D32" s="46">
        <v>194966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7" si="10">SUM(D32:M32)</f>
        <v>194966</v>
      </c>
      <c r="O32" s="47">
        <f t="shared" si="1"/>
        <v>14.943358626504176</v>
      </c>
      <c r="P32" s="9"/>
    </row>
    <row r="33" spans="1:119">
      <c r="A33" s="12"/>
      <c r="B33" s="44">
        <v>569</v>
      </c>
      <c r="C33" s="20" t="s">
        <v>48</v>
      </c>
      <c r="D33" s="46">
        <v>145172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145172</v>
      </c>
      <c r="O33" s="47">
        <f t="shared" si="1"/>
        <v>11.126849084080632</v>
      </c>
      <c r="P33" s="9"/>
    </row>
    <row r="34" spans="1:119" ht="15.6">
      <c r="A34" s="28" t="s">
        <v>49</v>
      </c>
      <c r="B34" s="29"/>
      <c r="C34" s="30"/>
      <c r="D34" s="31">
        <f t="shared" ref="D34:M34" si="11">SUM(D35:D35)</f>
        <v>128309</v>
      </c>
      <c r="E34" s="31">
        <f t="shared" si="11"/>
        <v>144727</v>
      </c>
      <c r="F34" s="31">
        <f t="shared" si="11"/>
        <v>0</v>
      </c>
      <c r="G34" s="31">
        <f t="shared" si="11"/>
        <v>78397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 t="shared" si="10"/>
        <v>351433</v>
      </c>
      <c r="O34" s="43">
        <f t="shared" si="1"/>
        <v>26.935923967195524</v>
      </c>
      <c r="P34" s="9"/>
    </row>
    <row r="35" spans="1:119">
      <c r="A35" s="12"/>
      <c r="B35" s="44">
        <v>572</v>
      </c>
      <c r="C35" s="20" t="s">
        <v>91</v>
      </c>
      <c r="D35" s="46">
        <v>128309</v>
      </c>
      <c r="E35" s="46">
        <v>144727</v>
      </c>
      <c r="F35" s="46">
        <v>0</v>
      </c>
      <c r="G35" s="46">
        <v>78397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351433</v>
      </c>
      <c r="O35" s="47">
        <f t="shared" si="1"/>
        <v>26.935923967195524</v>
      </c>
      <c r="P35" s="9"/>
    </row>
    <row r="36" spans="1:119" ht="15.6">
      <c r="A36" s="28" t="s">
        <v>92</v>
      </c>
      <c r="B36" s="29"/>
      <c r="C36" s="30"/>
      <c r="D36" s="31">
        <f t="shared" ref="D36:M36" si="12">SUM(D37:D38)</f>
        <v>103374</v>
      </c>
      <c r="E36" s="31">
        <f t="shared" si="12"/>
        <v>1391082</v>
      </c>
      <c r="F36" s="31">
        <f t="shared" si="12"/>
        <v>0</v>
      </c>
      <c r="G36" s="31">
        <f t="shared" si="12"/>
        <v>0</v>
      </c>
      <c r="H36" s="31">
        <f t="shared" si="12"/>
        <v>0</v>
      </c>
      <c r="I36" s="31">
        <f t="shared" si="12"/>
        <v>0</v>
      </c>
      <c r="J36" s="31">
        <f t="shared" si="12"/>
        <v>0</v>
      </c>
      <c r="K36" s="31">
        <f t="shared" si="12"/>
        <v>0</v>
      </c>
      <c r="L36" s="31">
        <f t="shared" si="12"/>
        <v>0</v>
      </c>
      <c r="M36" s="31">
        <f t="shared" si="12"/>
        <v>0</v>
      </c>
      <c r="N36" s="31">
        <f t="shared" si="10"/>
        <v>1494456</v>
      </c>
      <c r="O36" s="43">
        <f t="shared" si="1"/>
        <v>114.54403311106002</v>
      </c>
      <c r="P36" s="9"/>
    </row>
    <row r="37" spans="1:119">
      <c r="A37" s="12"/>
      <c r="B37" s="44">
        <v>581</v>
      </c>
      <c r="C37" s="20" t="s">
        <v>93</v>
      </c>
      <c r="D37" s="46">
        <v>15704</v>
      </c>
      <c r="E37" s="46">
        <v>1391082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1406786</v>
      </c>
      <c r="O37" s="47">
        <f t="shared" si="1"/>
        <v>107.82448072353797</v>
      </c>
      <c r="P37" s="9"/>
    </row>
    <row r="38" spans="1:119">
      <c r="A38" s="12"/>
      <c r="B38" s="44">
        <v>590</v>
      </c>
      <c r="C38" s="20" t="s">
        <v>94</v>
      </c>
      <c r="D38" s="46">
        <v>87670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3">SUM(D38:M38)</f>
        <v>87670</v>
      </c>
      <c r="O38" s="47">
        <f t="shared" si="1"/>
        <v>6.719552387522036</v>
      </c>
      <c r="P38" s="9"/>
    </row>
    <row r="39" spans="1:119" ht="15.6">
      <c r="A39" s="28" t="s">
        <v>53</v>
      </c>
      <c r="B39" s="29"/>
      <c r="C39" s="30"/>
      <c r="D39" s="31">
        <f t="shared" ref="D39:M39" si="14">SUM(D40:D47)</f>
        <v>38302</v>
      </c>
      <c r="E39" s="31">
        <f t="shared" si="14"/>
        <v>62756</v>
      </c>
      <c r="F39" s="31">
        <f t="shared" si="14"/>
        <v>0</v>
      </c>
      <c r="G39" s="31">
        <f t="shared" si="14"/>
        <v>0</v>
      </c>
      <c r="H39" s="31">
        <f t="shared" si="14"/>
        <v>0</v>
      </c>
      <c r="I39" s="31">
        <f t="shared" si="14"/>
        <v>0</v>
      </c>
      <c r="J39" s="31">
        <f t="shared" si="14"/>
        <v>0</v>
      </c>
      <c r="K39" s="31">
        <f t="shared" si="14"/>
        <v>0</v>
      </c>
      <c r="L39" s="31">
        <f t="shared" si="14"/>
        <v>0</v>
      </c>
      <c r="M39" s="31">
        <f t="shared" si="14"/>
        <v>0</v>
      </c>
      <c r="N39" s="31">
        <f>SUM(D39:M39)</f>
        <v>101058</v>
      </c>
      <c r="O39" s="43">
        <f t="shared" si="1"/>
        <v>7.7456886640607037</v>
      </c>
      <c r="P39" s="9"/>
    </row>
    <row r="40" spans="1:119">
      <c r="A40" s="12"/>
      <c r="B40" s="44">
        <v>601</v>
      </c>
      <c r="C40" s="20" t="s">
        <v>95</v>
      </c>
      <c r="D40" s="46">
        <v>184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3"/>
        <v>184</v>
      </c>
      <c r="O40" s="47">
        <f t="shared" si="1"/>
        <v>1.4102858894765081E-2</v>
      </c>
      <c r="P40" s="9"/>
    </row>
    <row r="41" spans="1:119">
      <c r="A41" s="12"/>
      <c r="B41" s="44">
        <v>602</v>
      </c>
      <c r="C41" s="20" t="s">
        <v>96</v>
      </c>
      <c r="D41" s="46">
        <v>11841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3"/>
        <v>11841</v>
      </c>
      <c r="O41" s="47">
        <f t="shared" si="1"/>
        <v>0.90756495746148536</v>
      </c>
      <c r="P41" s="9"/>
    </row>
    <row r="42" spans="1:119">
      <c r="A42" s="12"/>
      <c r="B42" s="44">
        <v>603</v>
      </c>
      <c r="C42" s="20" t="s">
        <v>97</v>
      </c>
      <c r="D42" s="46">
        <v>8189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8189</v>
      </c>
      <c r="O42" s="47">
        <f t="shared" si="1"/>
        <v>0.62765386678930024</v>
      </c>
      <c r="P42" s="9"/>
    </row>
    <row r="43" spans="1:119">
      <c r="A43" s="12"/>
      <c r="B43" s="44">
        <v>604</v>
      </c>
      <c r="C43" s="20" t="s">
        <v>98</v>
      </c>
      <c r="D43" s="46">
        <v>0</v>
      </c>
      <c r="E43" s="46">
        <v>53181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53181</v>
      </c>
      <c r="O43" s="47">
        <f t="shared" si="1"/>
        <v>4.0761094504483788</v>
      </c>
      <c r="P43" s="9"/>
    </row>
    <row r="44" spans="1:119">
      <c r="A44" s="12"/>
      <c r="B44" s="44">
        <v>605</v>
      </c>
      <c r="C44" s="20" t="s">
        <v>106</v>
      </c>
      <c r="D44" s="46">
        <v>0</v>
      </c>
      <c r="E44" s="46">
        <v>7218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7218</v>
      </c>
      <c r="O44" s="47">
        <f t="shared" si="1"/>
        <v>0.55323062773051279</v>
      </c>
      <c r="P44" s="9"/>
    </row>
    <row r="45" spans="1:119">
      <c r="A45" s="12"/>
      <c r="B45" s="44">
        <v>606</v>
      </c>
      <c r="C45" s="20" t="s">
        <v>109</v>
      </c>
      <c r="D45" s="46">
        <v>0</v>
      </c>
      <c r="E45" s="46">
        <v>2357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2357</v>
      </c>
      <c r="O45" s="47">
        <f t="shared" si="1"/>
        <v>0.18065455660305052</v>
      </c>
      <c r="P45" s="9"/>
    </row>
    <row r="46" spans="1:119">
      <c r="A46" s="12"/>
      <c r="B46" s="44">
        <v>611</v>
      </c>
      <c r="C46" s="20" t="s">
        <v>56</v>
      </c>
      <c r="D46" s="46">
        <v>16378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16378</v>
      </c>
      <c r="O46" s="47">
        <f t="shared" si="1"/>
        <v>1.2553077335786005</v>
      </c>
      <c r="P46" s="9"/>
    </row>
    <row r="47" spans="1:119" ht="15.6" thickBot="1">
      <c r="A47" s="12"/>
      <c r="B47" s="44">
        <v>614</v>
      </c>
      <c r="C47" s="20" t="s">
        <v>99</v>
      </c>
      <c r="D47" s="46">
        <v>1710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1710</v>
      </c>
      <c r="O47" s="47">
        <f t="shared" si="1"/>
        <v>0.13106461255461024</v>
      </c>
      <c r="P47" s="9"/>
    </row>
    <row r="48" spans="1:119" ht="16.2" thickBot="1">
      <c r="A48" s="14" t="s">
        <v>10</v>
      </c>
      <c r="B48" s="23"/>
      <c r="C48" s="22"/>
      <c r="D48" s="15">
        <f t="shared" ref="D48:M48" si="15">SUM(D5,D13,D20,D24,D26,D31,D34,D36,D39)</f>
        <v>15989763</v>
      </c>
      <c r="E48" s="15">
        <f t="shared" si="15"/>
        <v>4111025</v>
      </c>
      <c r="F48" s="15">
        <f t="shared" si="15"/>
        <v>0</v>
      </c>
      <c r="G48" s="15">
        <f t="shared" si="15"/>
        <v>2759087</v>
      </c>
      <c r="H48" s="15">
        <f t="shared" si="15"/>
        <v>0</v>
      </c>
      <c r="I48" s="15">
        <f t="shared" si="15"/>
        <v>479543</v>
      </c>
      <c r="J48" s="15">
        <f t="shared" si="15"/>
        <v>0</v>
      </c>
      <c r="K48" s="15">
        <f t="shared" si="15"/>
        <v>0</v>
      </c>
      <c r="L48" s="15">
        <f t="shared" si="15"/>
        <v>0</v>
      </c>
      <c r="M48" s="15">
        <f t="shared" si="15"/>
        <v>3321</v>
      </c>
      <c r="N48" s="15">
        <f>SUM(D48:M48)</f>
        <v>23342739</v>
      </c>
      <c r="O48" s="37">
        <f t="shared" si="1"/>
        <v>1789.1269257300528</v>
      </c>
      <c r="P48" s="6"/>
      <c r="Q48" s="2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</row>
    <row r="49" spans="1:15">
      <c r="A49" s="16"/>
      <c r="B49" s="18"/>
      <c r="C49" s="18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9"/>
    </row>
    <row r="50" spans="1:15">
      <c r="A50" s="38"/>
      <c r="B50" s="39"/>
      <c r="C50" s="39"/>
      <c r="D50" s="40"/>
      <c r="E50" s="40"/>
      <c r="F50" s="40"/>
      <c r="G50" s="40"/>
      <c r="H50" s="40"/>
      <c r="I50" s="40"/>
      <c r="J50" s="40"/>
      <c r="K50" s="40"/>
      <c r="L50" s="118" t="s">
        <v>110</v>
      </c>
      <c r="M50" s="118"/>
      <c r="N50" s="118"/>
      <c r="O50" s="41">
        <v>13047</v>
      </c>
    </row>
    <row r="51" spans="1:15">
      <c r="A51" s="119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7"/>
    </row>
    <row r="52" spans="1:15" ht="15.75" customHeight="1" thickBot="1">
      <c r="A52" s="120" t="s">
        <v>62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100"/>
    </row>
  </sheetData>
  <mergeCells count="10">
    <mergeCell ref="L50:N50"/>
    <mergeCell ref="A51:O51"/>
    <mergeCell ref="A52:O5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50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105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3823567</v>
      </c>
      <c r="E5" s="26">
        <f t="shared" si="0"/>
        <v>0</v>
      </c>
      <c r="F5" s="26">
        <f t="shared" si="0"/>
        <v>0</v>
      </c>
      <c r="G5" s="26">
        <f t="shared" si="0"/>
        <v>31903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3855470</v>
      </c>
      <c r="O5" s="32">
        <f t="shared" ref="O5:O46" si="1">(N5/O$48)</f>
        <v>299.96654477553881</v>
      </c>
      <c r="P5" s="6"/>
    </row>
    <row r="6" spans="1:133">
      <c r="A6" s="12"/>
      <c r="B6" s="44">
        <v>511</v>
      </c>
      <c r="C6" s="20" t="s">
        <v>20</v>
      </c>
      <c r="D6" s="46">
        <v>888968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888968</v>
      </c>
      <c r="O6" s="47">
        <f t="shared" si="1"/>
        <v>69.164241811250292</v>
      </c>
      <c r="P6" s="9"/>
    </row>
    <row r="7" spans="1:133">
      <c r="A7" s="12"/>
      <c r="B7" s="44">
        <v>512</v>
      </c>
      <c r="C7" s="20" t="s">
        <v>21</v>
      </c>
      <c r="D7" s="46">
        <v>167114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167114</v>
      </c>
      <c r="O7" s="47">
        <f t="shared" si="1"/>
        <v>13.001945071189606</v>
      </c>
      <c r="P7" s="9"/>
    </row>
    <row r="8" spans="1:133">
      <c r="A8" s="12"/>
      <c r="B8" s="44">
        <v>513</v>
      </c>
      <c r="C8" s="20" t="s">
        <v>22</v>
      </c>
      <c r="D8" s="46">
        <v>2195204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2195204</v>
      </c>
      <c r="O8" s="47">
        <f t="shared" si="1"/>
        <v>170.79312222827355</v>
      </c>
      <c r="P8" s="9"/>
    </row>
    <row r="9" spans="1:133">
      <c r="A9" s="12"/>
      <c r="B9" s="44">
        <v>514</v>
      </c>
      <c r="C9" s="20" t="s">
        <v>23</v>
      </c>
      <c r="D9" s="46">
        <v>78970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78970</v>
      </c>
      <c r="O9" s="47">
        <f t="shared" si="1"/>
        <v>6.1440908737259781</v>
      </c>
      <c r="P9" s="9"/>
    </row>
    <row r="10" spans="1:133">
      <c r="A10" s="12"/>
      <c r="B10" s="44">
        <v>515</v>
      </c>
      <c r="C10" s="20" t="s">
        <v>24</v>
      </c>
      <c r="D10" s="46">
        <v>146223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146223</v>
      </c>
      <c r="O10" s="47">
        <f t="shared" si="1"/>
        <v>11.376565782307633</v>
      </c>
      <c r="P10" s="9"/>
    </row>
    <row r="11" spans="1:133">
      <c r="A11" s="12"/>
      <c r="B11" s="44">
        <v>516</v>
      </c>
      <c r="C11" s="20" t="s">
        <v>25</v>
      </c>
      <c r="D11" s="46">
        <v>17471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17471</v>
      </c>
      <c r="O11" s="47">
        <f t="shared" si="1"/>
        <v>1.3592935501439352</v>
      </c>
      <c r="P11" s="9"/>
    </row>
    <row r="12" spans="1:133">
      <c r="A12" s="12"/>
      <c r="B12" s="44">
        <v>519</v>
      </c>
      <c r="C12" s="20" t="s">
        <v>84</v>
      </c>
      <c r="D12" s="46">
        <v>329617</v>
      </c>
      <c r="E12" s="46">
        <v>0</v>
      </c>
      <c r="F12" s="46">
        <v>0</v>
      </c>
      <c r="G12" s="46">
        <v>31903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361520</v>
      </c>
      <c r="O12" s="47">
        <f t="shared" si="1"/>
        <v>28.127285458647787</v>
      </c>
      <c r="P12" s="9"/>
    </row>
    <row r="13" spans="1:133" ht="15.6">
      <c r="A13" s="28" t="s">
        <v>27</v>
      </c>
      <c r="B13" s="29"/>
      <c r="C13" s="30"/>
      <c r="D13" s="31">
        <f t="shared" ref="D13:M13" si="3">SUM(D14:D19)</f>
        <v>10542537</v>
      </c>
      <c r="E13" s="31">
        <f t="shared" si="3"/>
        <v>519927</v>
      </c>
      <c r="F13" s="31">
        <f t="shared" si="3"/>
        <v>0</v>
      </c>
      <c r="G13" s="31">
        <f t="shared" si="3"/>
        <v>3525308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4" si="4">SUM(D13:M13)</f>
        <v>14587772</v>
      </c>
      <c r="O13" s="43">
        <f t="shared" si="1"/>
        <v>1134.9702015093753</v>
      </c>
      <c r="P13" s="10"/>
    </row>
    <row r="14" spans="1:133">
      <c r="A14" s="12"/>
      <c r="B14" s="44">
        <v>521</v>
      </c>
      <c r="C14" s="20" t="s">
        <v>28</v>
      </c>
      <c r="D14" s="46">
        <v>3326417</v>
      </c>
      <c r="E14" s="46">
        <v>363499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3689916</v>
      </c>
      <c r="O14" s="47">
        <f t="shared" si="1"/>
        <v>287.08597214658056</v>
      </c>
      <c r="P14" s="9"/>
    </row>
    <row r="15" spans="1:133">
      <c r="A15" s="12"/>
      <c r="B15" s="44">
        <v>522</v>
      </c>
      <c r="C15" s="20" t="s">
        <v>29</v>
      </c>
      <c r="D15" s="46">
        <v>265633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265633</v>
      </c>
      <c r="O15" s="47">
        <f t="shared" si="1"/>
        <v>20.66700381233953</v>
      </c>
      <c r="P15" s="9"/>
    </row>
    <row r="16" spans="1:133">
      <c r="A16" s="12"/>
      <c r="B16" s="44">
        <v>523</v>
      </c>
      <c r="C16" s="20" t="s">
        <v>85</v>
      </c>
      <c r="D16" s="46">
        <v>5559299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5559299</v>
      </c>
      <c r="O16" s="47">
        <f t="shared" si="1"/>
        <v>432.52929277211547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156428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156428</v>
      </c>
      <c r="O17" s="47">
        <f t="shared" si="1"/>
        <v>12.170543841904614</v>
      </c>
      <c r="P17" s="9"/>
    </row>
    <row r="18" spans="1:16">
      <c r="A18" s="12"/>
      <c r="B18" s="44">
        <v>525</v>
      </c>
      <c r="C18" s="20" t="s">
        <v>32</v>
      </c>
      <c r="D18" s="46">
        <v>1319885</v>
      </c>
      <c r="E18" s="46">
        <v>0</v>
      </c>
      <c r="F18" s="46">
        <v>0</v>
      </c>
      <c r="G18" s="46">
        <v>3525308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4845193</v>
      </c>
      <c r="O18" s="47">
        <f t="shared" si="1"/>
        <v>376.96981249513732</v>
      </c>
      <c r="P18" s="9"/>
    </row>
    <row r="19" spans="1:16">
      <c r="A19" s="12"/>
      <c r="B19" s="44">
        <v>527</v>
      </c>
      <c r="C19" s="20" t="s">
        <v>33</v>
      </c>
      <c r="D19" s="46">
        <v>71303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71303</v>
      </c>
      <c r="O19" s="47">
        <f t="shared" si="1"/>
        <v>5.5475764412977515</v>
      </c>
      <c r="P19" s="9"/>
    </row>
    <row r="20" spans="1:16" ht="15.6">
      <c r="A20" s="28" t="s">
        <v>34</v>
      </c>
      <c r="B20" s="29"/>
      <c r="C20" s="30"/>
      <c r="D20" s="31">
        <f t="shared" ref="D20:M20" si="5">SUM(D21:D24)</f>
        <v>132550</v>
      </c>
      <c r="E20" s="31">
        <f t="shared" si="5"/>
        <v>0</v>
      </c>
      <c r="F20" s="31">
        <f t="shared" si="5"/>
        <v>0</v>
      </c>
      <c r="G20" s="31">
        <f t="shared" si="5"/>
        <v>779272</v>
      </c>
      <c r="H20" s="31">
        <f t="shared" si="5"/>
        <v>0</v>
      </c>
      <c r="I20" s="31">
        <f t="shared" si="5"/>
        <v>436956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3298</v>
      </c>
      <c r="N20" s="42">
        <f t="shared" si="4"/>
        <v>1352076</v>
      </c>
      <c r="O20" s="43">
        <f t="shared" si="1"/>
        <v>105.19536295028398</v>
      </c>
      <c r="P20" s="10"/>
    </row>
    <row r="21" spans="1:16">
      <c r="A21" s="12"/>
      <c r="B21" s="44">
        <v>534</v>
      </c>
      <c r="C21" s="20" t="s">
        <v>86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436956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436956</v>
      </c>
      <c r="O21" s="47">
        <f t="shared" si="1"/>
        <v>33.996421069011127</v>
      </c>
      <c r="P21" s="9"/>
    </row>
    <row r="22" spans="1:16">
      <c r="A22" s="12"/>
      <c r="B22" s="44">
        <v>535</v>
      </c>
      <c r="C22" s="20" t="s">
        <v>36</v>
      </c>
      <c r="D22" s="46">
        <v>1995</v>
      </c>
      <c r="E22" s="46">
        <v>0</v>
      </c>
      <c r="F22" s="46">
        <v>0</v>
      </c>
      <c r="G22" s="46">
        <v>779272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781267</v>
      </c>
      <c r="O22" s="47">
        <f t="shared" si="1"/>
        <v>60.78479732358204</v>
      </c>
      <c r="P22" s="9"/>
    </row>
    <row r="23" spans="1:16">
      <c r="A23" s="12"/>
      <c r="B23" s="44">
        <v>537</v>
      </c>
      <c r="C23" s="20" t="s">
        <v>87</v>
      </c>
      <c r="D23" s="46">
        <v>107328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3298</v>
      </c>
      <c r="N23" s="46">
        <f t="shared" si="4"/>
        <v>110626</v>
      </c>
      <c r="O23" s="47">
        <f t="shared" si="1"/>
        <v>8.6070178168520961</v>
      </c>
      <c r="P23" s="9"/>
    </row>
    <row r="24" spans="1:16">
      <c r="A24" s="12"/>
      <c r="B24" s="44">
        <v>539</v>
      </c>
      <c r="C24" s="20" t="s">
        <v>38</v>
      </c>
      <c r="D24" s="46">
        <v>23227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23227</v>
      </c>
      <c r="O24" s="47">
        <f t="shared" si="1"/>
        <v>1.8071267408387146</v>
      </c>
      <c r="P24" s="9"/>
    </row>
    <row r="25" spans="1:16" ht="15.6">
      <c r="A25" s="28" t="s">
        <v>39</v>
      </c>
      <c r="B25" s="29"/>
      <c r="C25" s="30"/>
      <c r="D25" s="31">
        <f t="shared" ref="D25:M25" si="6">SUM(D26:D26)</f>
        <v>0</v>
      </c>
      <c r="E25" s="31">
        <f t="shared" si="6"/>
        <v>1312399</v>
      </c>
      <c r="F25" s="31">
        <f t="shared" si="6"/>
        <v>0</v>
      </c>
      <c r="G25" s="31">
        <f t="shared" si="6"/>
        <v>3359771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1" si="7">SUM(D25:M25)</f>
        <v>4672170</v>
      </c>
      <c r="O25" s="43">
        <f t="shared" si="1"/>
        <v>363.50813039757253</v>
      </c>
      <c r="P25" s="10"/>
    </row>
    <row r="26" spans="1:16">
      <c r="A26" s="12"/>
      <c r="B26" s="44">
        <v>541</v>
      </c>
      <c r="C26" s="20" t="s">
        <v>88</v>
      </c>
      <c r="D26" s="46">
        <v>0</v>
      </c>
      <c r="E26" s="46">
        <v>1312399</v>
      </c>
      <c r="F26" s="46">
        <v>0</v>
      </c>
      <c r="G26" s="46">
        <v>3359771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4672170</v>
      </c>
      <c r="O26" s="47">
        <f t="shared" si="1"/>
        <v>363.50813039757253</v>
      </c>
      <c r="P26" s="9"/>
    </row>
    <row r="27" spans="1:16" ht="15.6">
      <c r="A27" s="28" t="s">
        <v>41</v>
      </c>
      <c r="B27" s="29"/>
      <c r="C27" s="30"/>
      <c r="D27" s="31">
        <f t="shared" ref="D27:M27" si="8">SUM(D28:D30)</f>
        <v>313082</v>
      </c>
      <c r="E27" s="31">
        <f t="shared" si="8"/>
        <v>223954</v>
      </c>
      <c r="F27" s="31">
        <f t="shared" si="8"/>
        <v>0</v>
      </c>
      <c r="G27" s="31">
        <f t="shared" si="8"/>
        <v>4001665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4538701</v>
      </c>
      <c r="O27" s="43">
        <f t="shared" si="1"/>
        <v>353.12386213335407</v>
      </c>
      <c r="P27" s="10"/>
    </row>
    <row r="28" spans="1:16">
      <c r="A28" s="13"/>
      <c r="B28" s="45">
        <v>552</v>
      </c>
      <c r="C28" s="21" t="s">
        <v>42</v>
      </c>
      <c r="D28" s="46">
        <v>304178</v>
      </c>
      <c r="E28" s="46">
        <v>0</v>
      </c>
      <c r="F28" s="46">
        <v>0</v>
      </c>
      <c r="G28" s="46">
        <v>4001665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4305843</v>
      </c>
      <c r="O28" s="47">
        <f t="shared" si="1"/>
        <v>335.00684665058742</v>
      </c>
      <c r="P28" s="9"/>
    </row>
    <row r="29" spans="1:16">
      <c r="A29" s="13"/>
      <c r="B29" s="45">
        <v>554</v>
      </c>
      <c r="C29" s="21" t="s">
        <v>44</v>
      </c>
      <c r="D29" s="46">
        <v>0</v>
      </c>
      <c r="E29" s="46">
        <v>223954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223954</v>
      </c>
      <c r="O29" s="47">
        <f t="shared" si="1"/>
        <v>17.42425892787676</v>
      </c>
      <c r="P29" s="9"/>
    </row>
    <row r="30" spans="1:16">
      <c r="A30" s="13"/>
      <c r="B30" s="45">
        <v>559</v>
      </c>
      <c r="C30" s="21" t="s">
        <v>45</v>
      </c>
      <c r="D30" s="46">
        <v>8904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8904</v>
      </c>
      <c r="O30" s="47">
        <f t="shared" si="1"/>
        <v>0.69275655488990895</v>
      </c>
      <c r="P30" s="9"/>
    </row>
    <row r="31" spans="1:16" ht="15.6">
      <c r="A31" s="28" t="s">
        <v>46</v>
      </c>
      <c r="B31" s="29"/>
      <c r="C31" s="30"/>
      <c r="D31" s="31">
        <f t="shared" ref="D31:M31" si="9">SUM(D32:D33)</f>
        <v>369791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369791</v>
      </c>
      <c r="O31" s="43">
        <f t="shared" si="1"/>
        <v>28.770792811016882</v>
      </c>
      <c r="P31" s="10"/>
    </row>
    <row r="32" spans="1:16">
      <c r="A32" s="12"/>
      <c r="B32" s="44">
        <v>562</v>
      </c>
      <c r="C32" s="20" t="s">
        <v>90</v>
      </c>
      <c r="D32" s="46">
        <v>216084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7" si="10">SUM(D32:M32)</f>
        <v>216084</v>
      </c>
      <c r="O32" s="47">
        <f t="shared" si="1"/>
        <v>16.811950517388937</v>
      </c>
      <c r="P32" s="9"/>
    </row>
    <row r="33" spans="1:119">
      <c r="A33" s="12"/>
      <c r="B33" s="44">
        <v>569</v>
      </c>
      <c r="C33" s="20" t="s">
        <v>48</v>
      </c>
      <c r="D33" s="46">
        <v>153707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153707</v>
      </c>
      <c r="O33" s="47">
        <f t="shared" si="1"/>
        <v>11.958842293627947</v>
      </c>
      <c r="P33" s="9"/>
    </row>
    <row r="34" spans="1:119" ht="15.6">
      <c r="A34" s="28" t="s">
        <v>49</v>
      </c>
      <c r="B34" s="29"/>
      <c r="C34" s="30"/>
      <c r="D34" s="31">
        <f t="shared" ref="D34:M34" si="11">SUM(D35:D35)</f>
        <v>119536</v>
      </c>
      <c r="E34" s="31">
        <f t="shared" si="11"/>
        <v>132609</v>
      </c>
      <c r="F34" s="31">
        <f t="shared" si="11"/>
        <v>0</v>
      </c>
      <c r="G34" s="31">
        <f t="shared" si="11"/>
        <v>89900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 t="shared" si="10"/>
        <v>342045</v>
      </c>
      <c r="O34" s="43">
        <f t="shared" si="1"/>
        <v>26.612075001945072</v>
      </c>
      <c r="P34" s="9"/>
    </row>
    <row r="35" spans="1:119">
      <c r="A35" s="12"/>
      <c r="B35" s="44">
        <v>572</v>
      </c>
      <c r="C35" s="20" t="s">
        <v>91</v>
      </c>
      <c r="D35" s="46">
        <v>119536</v>
      </c>
      <c r="E35" s="46">
        <v>132609</v>
      </c>
      <c r="F35" s="46">
        <v>0</v>
      </c>
      <c r="G35" s="46">
        <v>89900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342045</v>
      </c>
      <c r="O35" s="47">
        <f t="shared" si="1"/>
        <v>26.612075001945072</v>
      </c>
      <c r="P35" s="9"/>
    </row>
    <row r="36" spans="1:119" ht="15.6">
      <c r="A36" s="28" t="s">
        <v>92</v>
      </c>
      <c r="B36" s="29"/>
      <c r="C36" s="30"/>
      <c r="D36" s="31">
        <f t="shared" ref="D36:M36" si="12">SUM(D37:D38)</f>
        <v>16307</v>
      </c>
      <c r="E36" s="31">
        <f t="shared" si="12"/>
        <v>1503693</v>
      </c>
      <c r="F36" s="31">
        <f t="shared" si="12"/>
        <v>0</v>
      </c>
      <c r="G36" s="31">
        <f t="shared" si="12"/>
        <v>0</v>
      </c>
      <c r="H36" s="31">
        <f t="shared" si="12"/>
        <v>0</v>
      </c>
      <c r="I36" s="31">
        <f t="shared" si="12"/>
        <v>0</v>
      </c>
      <c r="J36" s="31">
        <f t="shared" si="12"/>
        <v>0</v>
      </c>
      <c r="K36" s="31">
        <f t="shared" si="12"/>
        <v>0</v>
      </c>
      <c r="L36" s="31">
        <f t="shared" si="12"/>
        <v>0</v>
      </c>
      <c r="M36" s="31">
        <f t="shared" si="12"/>
        <v>0</v>
      </c>
      <c r="N36" s="31">
        <f t="shared" si="10"/>
        <v>1520000</v>
      </c>
      <c r="O36" s="43">
        <f t="shared" si="1"/>
        <v>118.26032832801681</v>
      </c>
      <c r="P36" s="9"/>
    </row>
    <row r="37" spans="1:119">
      <c r="A37" s="12"/>
      <c r="B37" s="44">
        <v>581</v>
      </c>
      <c r="C37" s="20" t="s">
        <v>93</v>
      </c>
      <c r="D37" s="46">
        <v>0</v>
      </c>
      <c r="E37" s="46">
        <v>1503693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1503693</v>
      </c>
      <c r="O37" s="47">
        <f t="shared" si="1"/>
        <v>116.99159729246091</v>
      </c>
      <c r="P37" s="9"/>
    </row>
    <row r="38" spans="1:119">
      <c r="A38" s="12"/>
      <c r="B38" s="44">
        <v>590</v>
      </c>
      <c r="C38" s="20" t="s">
        <v>94</v>
      </c>
      <c r="D38" s="46">
        <v>16307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3" si="13">SUM(D38:M38)</f>
        <v>16307</v>
      </c>
      <c r="O38" s="47">
        <f t="shared" si="1"/>
        <v>1.2687310355559014</v>
      </c>
      <c r="P38" s="9"/>
    </row>
    <row r="39" spans="1:119" ht="15.6">
      <c r="A39" s="28" t="s">
        <v>53</v>
      </c>
      <c r="B39" s="29"/>
      <c r="C39" s="30"/>
      <c r="D39" s="31">
        <f t="shared" ref="D39:M39" si="14">SUM(D40:D45)</f>
        <v>33875</v>
      </c>
      <c r="E39" s="31">
        <f t="shared" si="14"/>
        <v>53271</v>
      </c>
      <c r="F39" s="31">
        <f t="shared" si="14"/>
        <v>0</v>
      </c>
      <c r="G39" s="31">
        <f t="shared" si="14"/>
        <v>0</v>
      </c>
      <c r="H39" s="31">
        <f t="shared" si="14"/>
        <v>0</v>
      </c>
      <c r="I39" s="31">
        <f t="shared" si="14"/>
        <v>0</v>
      </c>
      <c r="J39" s="31">
        <f t="shared" si="14"/>
        <v>0</v>
      </c>
      <c r="K39" s="31">
        <f t="shared" si="14"/>
        <v>0</v>
      </c>
      <c r="L39" s="31">
        <f t="shared" si="14"/>
        <v>0</v>
      </c>
      <c r="M39" s="31">
        <f t="shared" si="14"/>
        <v>0</v>
      </c>
      <c r="N39" s="31">
        <f>SUM(D39:M39)</f>
        <v>87146</v>
      </c>
      <c r="O39" s="43">
        <f t="shared" si="1"/>
        <v>6.7802069555745739</v>
      </c>
      <c r="P39" s="9"/>
    </row>
    <row r="40" spans="1:119">
      <c r="A40" s="12"/>
      <c r="B40" s="44">
        <v>602</v>
      </c>
      <c r="C40" s="20" t="s">
        <v>96</v>
      </c>
      <c r="D40" s="46">
        <v>9609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3"/>
        <v>9609</v>
      </c>
      <c r="O40" s="47">
        <f t="shared" si="1"/>
        <v>0.74760756243678517</v>
      </c>
      <c r="P40" s="9"/>
    </row>
    <row r="41" spans="1:119">
      <c r="A41" s="12"/>
      <c r="B41" s="44">
        <v>603</v>
      </c>
      <c r="C41" s="20" t="s">
        <v>97</v>
      </c>
      <c r="D41" s="46">
        <v>6454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3"/>
        <v>6454</v>
      </c>
      <c r="O41" s="47">
        <f t="shared" si="1"/>
        <v>0.50213957830856615</v>
      </c>
      <c r="P41" s="9"/>
    </row>
    <row r="42" spans="1:119">
      <c r="A42" s="12"/>
      <c r="B42" s="44">
        <v>604</v>
      </c>
      <c r="C42" s="20" t="s">
        <v>98</v>
      </c>
      <c r="D42" s="46">
        <v>0</v>
      </c>
      <c r="E42" s="46">
        <v>53737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53737</v>
      </c>
      <c r="O42" s="47">
        <f t="shared" si="1"/>
        <v>4.1808916206333153</v>
      </c>
      <c r="P42" s="9"/>
    </row>
    <row r="43" spans="1:119">
      <c r="A43" s="12"/>
      <c r="B43" s="44">
        <v>605</v>
      </c>
      <c r="C43" s="20" t="s">
        <v>106</v>
      </c>
      <c r="D43" s="46">
        <v>0</v>
      </c>
      <c r="E43" s="46">
        <v>-488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-488</v>
      </c>
      <c r="O43" s="47">
        <f t="shared" si="1"/>
        <v>-3.7967789621100131E-2</v>
      </c>
      <c r="P43" s="9"/>
    </row>
    <row r="44" spans="1:119">
      <c r="A44" s="12"/>
      <c r="B44" s="44">
        <v>611</v>
      </c>
      <c r="C44" s="20" t="s">
        <v>56</v>
      </c>
      <c r="D44" s="46">
        <v>17812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17812</v>
      </c>
      <c r="O44" s="47">
        <f t="shared" si="1"/>
        <v>1.3858243211701549</v>
      </c>
      <c r="P44" s="9"/>
    </row>
    <row r="45" spans="1:119" ht="15.6" thickBot="1">
      <c r="A45" s="12"/>
      <c r="B45" s="44">
        <v>614</v>
      </c>
      <c r="C45" s="20" t="s">
        <v>99</v>
      </c>
      <c r="D45" s="46">
        <v>0</v>
      </c>
      <c r="E45" s="46">
        <v>22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22</v>
      </c>
      <c r="O45" s="47">
        <f t="shared" si="1"/>
        <v>1.7116626468528747E-3</v>
      </c>
      <c r="P45" s="9"/>
    </row>
    <row r="46" spans="1:119" ht="16.2" thickBot="1">
      <c r="A46" s="14" t="s">
        <v>10</v>
      </c>
      <c r="B46" s="23"/>
      <c r="C46" s="22"/>
      <c r="D46" s="15">
        <f t="shared" ref="D46:M46" si="15">SUM(D5,D13,D20,D25,D27,D31,D34,D36,D39)</f>
        <v>15351245</v>
      </c>
      <c r="E46" s="15">
        <f t="shared" si="15"/>
        <v>3745853</v>
      </c>
      <c r="F46" s="15">
        <f t="shared" si="15"/>
        <v>0</v>
      </c>
      <c r="G46" s="15">
        <f t="shared" si="15"/>
        <v>11787819</v>
      </c>
      <c r="H46" s="15">
        <f t="shared" si="15"/>
        <v>0</v>
      </c>
      <c r="I46" s="15">
        <f t="shared" si="15"/>
        <v>436956</v>
      </c>
      <c r="J46" s="15">
        <f t="shared" si="15"/>
        <v>0</v>
      </c>
      <c r="K46" s="15">
        <f t="shared" si="15"/>
        <v>0</v>
      </c>
      <c r="L46" s="15">
        <f t="shared" si="15"/>
        <v>0</v>
      </c>
      <c r="M46" s="15">
        <f t="shared" si="15"/>
        <v>3298</v>
      </c>
      <c r="N46" s="15">
        <f>SUM(D46:M46)</f>
        <v>31325171</v>
      </c>
      <c r="O46" s="37">
        <f t="shared" si="1"/>
        <v>2437.187504862678</v>
      </c>
      <c r="P46" s="6"/>
      <c r="Q46" s="2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</row>
    <row r="47" spans="1:119">
      <c r="A47" s="16"/>
      <c r="B47" s="18"/>
      <c r="C47" s="18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9"/>
    </row>
    <row r="48" spans="1:119">
      <c r="A48" s="38"/>
      <c r="B48" s="39"/>
      <c r="C48" s="39"/>
      <c r="D48" s="40"/>
      <c r="E48" s="40"/>
      <c r="F48" s="40"/>
      <c r="G48" s="40"/>
      <c r="H48" s="40"/>
      <c r="I48" s="40"/>
      <c r="J48" s="40"/>
      <c r="K48" s="40"/>
      <c r="L48" s="118" t="s">
        <v>107</v>
      </c>
      <c r="M48" s="118"/>
      <c r="N48" s="118"/>
      <c r="O48" s="41">
        <v>12853</v>
      </c>
    </row>
    <row r="49" spans="1:15">
      <c r="A49" s="119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7"/>
    </row>
    <row r="50" spans="1:15" ht="15.75" customHeight="1" thickBot="1">
      <c r="A50" s="120" t="s">
        <v>62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100"/>
    </row>
  </sheetData>
  <mergeCells count="10">
    <mergeCell ref="L48:N48"/>
    <mergeCell ref="A49:O49"/>
    <mergeCell ref="A50:O5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51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83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3540539</v>
      </c>
      <c r="E5" s="26">
        <f t="shared" si="0"/>
        <v>9796</v>
      </c>
      <c r="F5" s="26">
        <f t="shared" si="0"/>
        <v>0</v>
      </c>
      <c r="G5" s="26">
        <f t="shared" si="0"/>
        <v>261651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3811986</v>
      </c>
      <c r="O5" s="32">
        <f t="shared" ref="O5:O47" si="1">(N5/O$49)</f>
        <v>296.6064425770308</v>
      </c>
      <c r="P5" s="6"/>
    </row>
    <row r="6" spans="1:133">
      <c r="A6" s="12"/>
      <c r="B6" s="44">
        <v>511</v>
      </c>
      <c r="C6" s="20" t="s">
        <v>20</v>
      </c>
      <c r="D6" s="46">
        <v>726043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726043</v>
      </c>
      <c r="O6" s="47">
        <f t="shared" si="1"/>
        <v>56.49260815437286</v>
      </c>
      <c r="P6" s="9"/>
    </row>
    <row r="7" spans="1:133">
      <c r="A7" s="12"/>
      <c r="B7" s="44">
        <v>512</v>
      </c>
      <c r="C7" s="20" t="s">
        <v>21</v>
      </c>
      <c r="D7" s="46">
        <v>161932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161932</v>
      </c>
      <c r="O7" s="47">
        <f t="shared" si="1"/>
        <v>12.599751011515718</v>
      </c>
      <c r="P7" s="9"/>
    </row>
    <row r="8" spans="1:133">
      <c r="A8" s="12"/>
      <c r="B8" s="44">
        <v>513</v>
      </c>
      <c r="C8" s="20" t="s">
        <v>22</v>
      </c>
      <c r="D8" s="46">
        <v>2114961</v>
      </c>
      <c r="E8" s="46">
        <v>3840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2118801</v>
      </c>
      <c r="O8" s="47">
        <f t="shared" si="1"/>
        <v>164.86157796451914</v>
      </c>
      <c r="P8" s="9"/>
    </row>
    <row r="9" spans="1:133">
      <c r="A9" s="12"/>
      <c r="B9" s="44">
        <v>514</v>
      </c>
      <c r="C9" s="20" t="s">
        <v>23</v>
      </c>
      <c r="D9" s="46">
        <v>83944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83944</v>
      </c>
      <c r="O9" s="47">
        <f t="shared" si="1"/>
        <v>6.5315904139433547</v>
      </c>
      <c r="P9" s="9"/>
    </row>
    <row r="10" spans="1:133">
      <c r="A10" s="12"/>
      <c r="B10" s="44">
        <v>515</v>
      </c>
      <c r="C10" s="20" t="s">
        <v>24</v>
      </c>
      <c r="D10" s="46">
        <v>126589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126589</v>
      </c>
      <c r="O10" s="47">
        <f t="shared" si="1"/>
        <v>9.8497510115157176</v>
      </c>
      <c r="P10" s="9"/>
    </row>
    <row r="11" spans="1:133">
      <c r="A11" s="12"/>
      <c r="B11" s="44">
        <v>516</v>
      </c>
      <c r="C11" s="20" t="s">
        <v>25</v>
      </c>
      <c r="D11" s="46">
        <v>10927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10927</v>
      </c>
      <c r="O11" s="47">
        <f t="shared" si="1"/>
        <v>0.85021786492374729</v>
      </c>
      <c r="P11" s="9"/>
    </row>
    <row r="12" spans="1:133">
      <c r="A12" s="12"/>
      <c r="B12" s="44">
        <v>519</v>
      </c>
      <c r="C12" s="20" t="s">
        <v>84</v>
      </c>
      <c r="D12" s="46">
        <v>316143</v>
      </c>
      <c r="E12" s="46">
        <v>5956</v>
      </c>
      <c r="F12" s="46">
        <v>0</v>
      </c>
      <c r="G12" s="46">
        <v>261651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583750</v>
      </c>
      <c r="O12" s="47">
        <f t="shared" si="1"/>
        <v>45.420946156240277</v>
      </c>
      <c r="P12" s="9"/>
    </row>
    <row r="13" spans="1:133" ht="15.6">
      <c r="A13" s="28" t="s">
        <v>27</v>
      </c>
      <c r="B13" s="29"/>
      <c r="C13" s="30"/>
      <c r="D13" s="31">
        <f t="shared" ref="D13:M13" si="3">SUM(D14:D19)</f>
        <v>10969105</v>
      </c>
      <c r="E13" s="31">
        <f t="shared" si="3"/>
        <v>301923</v>
      </c>
      <c r="F13" s="31">
        <f t="shared" si="3"/>
        <v>0</v>
      </c>
      <c r="G13" s="31">
        <f t="shared" si="3"/>
        <v>1099004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4" si="4">SUM(D13:M13)</f>
        <v>12370032</v>
      </c>
      <c r="O13" s="43">
        <f t="shared" si="1"/>
        <v>962.49859943977594</v>
      </c>
      <c r="P13" s="10"/>
    </row>
    <row r="14" spans="1:133">
      <c r="A14" s="12"/>
      <c r="B14" s="44">
        <v>521</v>
      </c>
      <c r="C14" s="20" t="s">
        <v>28</v>
      </c>
      <c r="D14" s="46">
        <v>3342198</v>
      </c>
      <c r="E14" s="46">
        <v>182585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3524783</v>
      </c>
      <c r="O14" s="47">
        <f t="shared" si="1"/>
        <v>274.25949268596327</v>
      </c>
      <c r="P14" s="9"/>
    </row>
    <row r="15" spans="1:133">
      <c r="A15" s="12"/>
      <c r="B15" s="44">
        <v>522</v>
      </c>
      <c r="C15" s="20" t="s">
        <v>29</v>
      </c>
      <c r="D15" s="46">
        <v>246845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246845</v>
      </c>
      <c r="O15" s="47">
        <f t="shared" si="1"/>
        <v>19.206738250855899</v>
      </c>
      <c r="P15" s="9"/>
    </row>
    <row r="16" spans="1:133">
      <c r="A16" s="12"/>
      <c r="B16" s="44">
        <v>523</v>
      </c>
      <c r="C16" s="20" t="s">
        <v>85</v>
      </c>
      <c r="D16" s="46">
        <v>6076722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6076722</v>
      </c>
      <c r="O16" s="47">
        <f t="shared" si="1"/>
        <v>472.8230625583567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119338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119338</v>
      </c>
      <c r="O17" s="47">
        <f t="shared" si="1"/>
        <v>9.2855586679116087</v>
      </c>
      <c r="P17" s="9"/>
    </row>
    <row r="18" spans="1:16">
      <c r="A18" s="12"/>
      <c r="B18" s="44">
        <v>525</v>
      </c>
      <c r="C18" s="20" t="s">
        <v>32</v>
      </c>
      <c r="D18" s="46">
        <v>1259765</v>
      </c>
      <c r="E18" s="46">
        <v>0</v>
      </c>
      <c r="F18" s="46">
        <v>0</v>
      </c>
      <c r="G18" s="46">
        <v>1099004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2358769</v>
      </c>
      <c r="O18" s="47">
        <f t="shared" si="1"/>
        <v>183.53322440087146</v>
      </c>
      <c r="P18" s="9"/>
    </row>
    <row r="19" spans="1:16">
      <c r="A19" s="12"/>
      <c r="B19" s="44">
        <v>527</v>
      </c>
      <c r="C19" s="20" t="s">
        <v>33</v>
      </c>
      <c r="D19" s="46">
        <v>43575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43575</v>
      </c>
      <c r="O19" s="47">
        <f t="shared" si="1"/>
        <v>3.3905228758169934</v>
      </c>
      <c r="P19" s="9"/>
    </row>
    <row r="20" spans="1:16" ht="15.6">
      <c r="A20" s="28" t="s">
        <v>34</v>
      </c>
      <c r="B20" s="29"/>
      <c r="C20" s="30"/>
      <c r="D20" s="31">
        <f t="shared" ref="D20:M20" si="5">SUM(D21:D24)</f>
        <v>315873</v>
      </c>
      <c r="E20" s="31">
        <f t="shared" si="5"/>
        <v>0</v>
      </c>
      <c r="F20" s="31">
        <f t="shared" si="5"/>
        <v>0</v>
      </c>
      <c r="G20" s="31">
        <f t="shared" si="5"/>
        <v>179571</v>
      </c>
      <c r="H20" s="31">
        <f t="shared" si="5"/>
        <v>0</v>
      </c>
      <c r="I20" s="31">
        <f t="shared" si="5"/>
        <v>492223</v>
      </c>
      <c r="J20" s="31">
        <f t="shared" si="5"/>
        <v>0</v>
      </c>
      <c r="K20" s="31">
        <f t="shared" si="5"/>
        <v>0</v>
      </c>
      <c r="L20" s="31">
        <f t="shared" si="5"/>
        <v>3506</v>
      </c>
      <c r="M20" s="31">
        <f t="shared" si="5"/>
        <v>0</v>
      </c>
      <c r="N20" s="42">
        <f t="shared" si="4"/>
        <v>991173</v>
      </c>
      <c r="O20" s="43">
        <f t="shared" si="1"/>
        <v>77.122082166199817</v>
      </c>
      <c r="P20" s="10"/>
    </row>
    <row r="21" spans="1:16">
      <c r="A21" s="12"/>
      <c r="B21" s="44">
        <v>534</v>
      </c>
      <c r="C21" s="20" t="s">
        <v>86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492223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492223</v>
      </c>
      <c r="O21" s="47">
        <f t="shared" si="1"/>
        <v>38.299330843448487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0</v>
      </c>
      <c r="F22" s="46">
        <v>0</v>
      </c>
      <c r="G22" s="46">
        <v>179571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179571</v>
      </c>
      <c r="O22" s="47">
        <f t="shared" si="1"/>
        <v>13.972222222222221</v>
      </c>
      <c r="P22" s="9"/>
    </row>
    <row r="23" spans="1:16">
      <c r="A23" s="12"/>
      <c r="B23" s="44">
        <v>537</v>
      </c>
      <c r="C23" s="20" t="s">
        <v>87</v>
      </c>
      <c r="D23" s="46">
        <v>292303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3506</v>
      </c>
      <c r="M23" s="46">
        <v>0</v>
      </c>
      <c r="N23" s="46">
        <f t="shared" si="4"/>
        <v>295809</v>
      </c>
      <c r="O23" s="47">
        <f t="shared" si="1"/>
        <v>23.016573295985062</v>
      </c>
      <c r="P23" s="9"/>
    </row>
    <row r="24" spans="1:16">
      <c r="A24" s="12"/>
      <c r="B24" s="44">
        <v>539</v>
      </c>
      <c r="C24" s="20" t="s">
        <v>38</v>
      </c>
      <c r="D24" s="46">
        <v>23570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23570</v>
      </c>
      <c r="O24" s="47">
        <f t="shared" si="1"/>
        <v>1.8339558045440398</v>
      </c>
      <c r="P24" s="9"/>
    </row>
    <row r="25" spans="1:16" ht="15.6">
      <c r="A25" s="28" t="s">
        <v>39</v>
      </c>
      <c r="B25" s="29"/>
      <c r="C25" s="30"/>
      <c r="D25" s="31">
        <f t="shared" ref="D25:M25" si="6">SUM(D26:D26)</f>
        <v>0</v>
      </c>
      <c r="E25" s="31">
        <f t="shared" si="6"/>
        <v>1302476</v>
      </c>
      <c r="F25" s="31">
        <f t="shared" si="6"/>
        <v>0</v>
      </c>
      <c r="G25" s="31">
        <f t="shared" si="6"/>
        <v>1624876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2927352</v>
      </c>
      <c r="O25" s="43">
        <f t="shared" si="1"/>
        <v>227.77404295051355</v>
      </c>
      <c r="P25" s="10"/>
    </row>
    <row r="26" spans="1:16">
      <c r="A26" s="12"/>
      <c r="B26" s="44">
        <v>541</v>
      </c>
      <c r="C26" s="20" t="s">
        <v>88</v>
      </c>
      <c r="D26" s="46">
        <v>0</v>
      </c>
      <c r="E26" s="46">
        <v>1302476</v>
      </c>
      <c r="F26" s="46">
        <v>0</v>
      </c>
      <c r="G26" s="46">
        <v>1624876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2927352</v>
      </c>
      <c r="O26" s="47">
        <f t="shared" si="1"/>
        <v>227.77404295051355</v>
      </c>
      <c r="P26" s="9"/>
    </row>
    <row r="27" spans="1:16" ht="15.6">
      <c r="A27" s="28" t="s">
        <v>41</v>
      </c>
      <c r="B27" s="29"/>
      <c r="C27" s="30"/>
      <c r="D27" s="31">
        <f t="shared" ref="D27:M27" si="8">SUM(D28:D31)</f>
        <v>186850</v>
      </c>
      <c r="E27" s="31">
        <f t="shared" si="8"/>
        <v>209770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396620</v>
      </c>
      <c r="O27" s="43">
        <f t="shared" si="1"/>
        <v>30.860566448801745</v>
      </c>
      <c r="P27" s="10"/>
    </row>
    <row r="28" spans="1:16">
      <c r="A28" s="13"/>
      <c r="B28" s="45">
        <v>552</v>
      </c>
      <c r="C28" s="21" t="s">
        <v>42</v>
      </c>
      <c r="D28" s="46">
        <v>154398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154398</v>
      </c>
      <c r="O28" s="47">
        <f t="shared" si="1"/>
        <v>12.013538748832866</v>
      </c>
      <c r="P28" s="9"/>
    </row>
    <row r="29" spans="1:16">
      <c r="A29" s="13"/>
      <c r="B29" s="45">
        <v>553</v>
      </c>
      <c r="C29" s="21" t="s">
        <v>89</v>
      </c>
      <c r="D29" s="46">
        <v>1553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1553</v>
      </c>
      <c r="O29" s="47">
        <f t="shared" si="1"/>
        <v>0.12083722377840025</v>
      </c>
      <c r="P29" s="9"/>
    </row>
    <row r="30" spans="1:16">
      <c r="A30" s="13"/>
      <c r="B30" s="45">
        <v>554</v>
      </c>
      <c r="C30" s="21" t="s">
        <v>44</v>
      </c>
      <c r="D30" s="46">
        <v>12906</v>
      </c>
      <c r="E30" s="46">
        <v>209770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222676</v>
      </c>
      <c r="O30" s="47">
        <f t="shared" si="1"/>
        <v>17.32617491441021</v>
      </c>
      <c r="P30" s="9"/>
    </row>
    <row r="31" spans="1:16">
      <c r="A31" s="13"/>
      <c r="B31" s="45">
        <v>559</v>
      </c>
      <c r="C31" s="21" t="s">
        <v>45</v>
      </c>
      <c r="D31" s="46">
        <v>17993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17993</v>
      </c>
      <c r="O31" s="47">
        <f t="shared" si="1"/>
        <v>1.4000155617802676</v>
      </c>
      <c r="P31" s="9"/>
    </row>
    <row r="32" spans="1:16" ht="15.6">
      <c r="A32" s="28" t="s">
        <v>46</v>
      </c>
      <c r="B32" s="29"/>
      <c r="C32" s="30"/>
      <c r="D32" s="31">
        <f t="shared" ref="D32:M32" si="9">SUM(D33:D34)</f>
        <v>368565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368565</v>
      </c>
      <c r="O32" s="43">
        <f t="shared" si="1"/>
        <v>28.677637721755367</v>
      </c>
      <c r="P32" s="10"/>
    </row>
    <row r="33" spans="1:119">
      <c r="A33" s="12"/>
      <c r="B33" s="44">
        <v>562</v>
      </c>
      <c r="C33" s="20" t="s">
        <v>90</v>
      </c>
      <c r="D33" s="46">
        <v>200571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8" si="10">SUM(D33:M33)</f>
        <v>200571</v>
      </c>
      <c r="O33" s="47">
        <f t="shared" si="1"/>
        <v>15.606209150326798</v>
      </c>
      <c r="P33" s="9"/>
    </row>
    <row r="34" spans="1:119">
      <c r="A34" s="12"/>
      <c r="B34" s="44">
        <v>569</v>
      </c>
      <c r="C34" s="20" t="s">
        <v>48</v>
      </c>
      <c r="D34" s="46">
        <v>167994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167994</v>
      </c>
      <c r="O34" s="47">
        <f t="shared" si="1"/>
        <v>13.071428571428571</v>
      </c>
      <c r="P34" s="9"/>
    </row>
    <row r="35" spans="1:119" ht="15.6">
      <c r="A35" s="28" t="s">
        <v>49</v>
      </c>
      <c r="B35" s="29"/>
      <c r="C35" s="30"/>
      <c r="D35" s="31">
        <f t="shared" ref="D35:M35" si="11">SUM(D36:D36)</f>
        <v>137131</v>
      </c>
      <c r="E35" s="31">
        <f t="shared" si="11"/>
        <v>143442</v>
      </c>
      <c r="F35" s="31">
        <f t="shared" si="11"/>
        <v>0</v>
      </c>
      <c r="G35" s="31">
        <f t="shared" si="11"/>
        <v>163063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 t="shared" si="10"/>
        <v>443636</v>
      </c>
      <c r="O35" s="43">
        <f t="shared" si="1"/>
        <v>34.518829754123871</v>
      </c>
      <c r="P35" s="9"/>
    </row>
    <row r="36" spans="1:119">
      <c r="A36" s="12"/>
      <c r="B36" s="44">
        <v>572</v>
      </c>
      <c r="C36" s="20" t="s">
        <v>91</v>
      </c>
      <c r="D36" s="46">
        <v>137131</v>
      </c>
      <c r="E36" s="46">
        <v>143442</v>
      </c>
      <c r="F36" s="46">
        <v>0</v>
      </c>
      <c r="G36" s="46">
        <v>163063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443636</v>
      </c>
      <c r="O36" s="47">
        <f t="shared" si="1"/>
        <v>34.518829754123871</v>
      </c>
      <c r="P36" s="9"/>
    </row>
    <row r="37" spans="1:119" ht="15.6">
      <c r="A37" s="28" t="s">
        <v>92</v>
      </c>
      <c r="B37" s="29"/>
      <c r="C37" s="30"/>
      <c r="D37" s="31">
        <f t="shared" ref="D37:M37" si="12">SUM(D38:D39)</f>
        <v>76483</v>
      </c>
      <c r="E37" s="31">
        <f t="shared" si="12"/>
        <v>1421988</v>
      </c>
      <c r="F37" s="31">
        <f t="shared" si="12"/>
        <v>0</v>
      </c>
      <c r="G37" s="31">
        <f t="shared" si="12"/>
        <v>0</v>
      </c>
      <c r="H37" s="31">
        <f t="shared" si="12"/>
        <v>0</v>
      </c>
      <c r="I37" s="31">
        <f t="shared" si="12"/>
        <v>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 t="shared" si="10"/>
        <v>1498471</v>
      </c>
      <c r="O37" s="43">
        <f t="shared" si="1"/>
        <v>116.59438219732337</v>
      </c>
      <c r="P37" s="9"/>
    </row>
    <row r="38" spans="1:119">
      <c r="A38" s="12"/>
      <c r="B38" s="44">
        <v>581</v>
      </c>
      <c r="C38" s="20" t="s">
        <v>93</v>
      </c>
      <c r="D38" s="46">
        <v>6471</v>
      </c>
      <c r="E38" s="46">
        <v>1421988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1428459</v>
      </c>
      <c r="O38" s="47">
        <f t="shared" si="1"/>
        <v>111.14682539682539</v>
      </c>
      <c r="P38" s="9"/>
    </row>
    <row r="39" spans="1:119">
      <c r="A39" s="12"/>
      <c r="B39" s="44">
        <v>590</v>
      </c>
      <c r="C39" s="20" t="s">
        <v>94</v>
      </c>
      <c r="D39" s="46">
        <v>70012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4" si="13">SUM(D39:M39)</f>
        <v>70012</v>
      </c>
      <c r="O39" s="47">
        <f t="shared" si="1"/>
        <v>5.4475568004979769</v>
      </c>
      <c r="P39" s="9"/>
    </row>
    <row r="40" spans="1:119" ht="15.6">
      <c r="A40" s="28" t="s">
        <v>53</v>
      </c>
      <c r="B40" s="29"/>
      <c r="C40" s="30"/>
      <c r="D40" s="31">
        <f t="shared" ref="D40:M40" si="14">SUM(D41:D46)</f>
        <v>25979</v>
      </c>
      <c r="E40" s="31">
        <f t="shared" si="14"/>
        <v>50484</v>
      </c>
      <c r="F40" s="31">
        <f t="shared" si="14"/>
        <v>0</v>
      </c>
      <c r="G40" s="31">
        <f t="shared" si="14"/>
        <v>178282</v>
      </c>
      <c r="H40" s="31">
        <f t="shared" si="14"/>
        <v>0</v>
      </c>
      <c r="I40" s="31">
        <f t="shared" si="14"/>
        <v>0</v>
      </c>
      <c r="J40" s="31">
        <f t="shared" si="14"/>
        <v>0</v>
      </c>
      <c r="K40" s="31">
        <f t="shared" si="14"/>
        <v>0</v>
      </c>
      <c r="L40" s="31">
        <f t="shared" si="14"/>
        <v>0</v>
      </c>
      <c r="M40" s="31">
        <f t="shared" si="14"/>
        <v>0</v>
      </c>
      <c r="N40" s="31">
        <f>SUM(D40:M40)</f>
        <v>254745</v>
      </c>
      <c r="O40" s="43">
        <f t="shared" si="1"/>
        <v>19.821428571428573</v>
      </c>
      <c r="P40" s="9"/>
    </row>
    <row r="41" spans="1:119">
      <c r="A41" s="12"/>
      <c r="B41" s="44">
        <v>601</v>
      </c>
      <c r="C41" s="20" t="s">
        <v>95</v>
      </c>
      <c r="D41" s="46">
        <v>0</v>
      </c>
      <c r="E41" s="46">
        <v>11322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3"/>
        <v>11322</v>
      </c>
      <c r="O41" s="47">
        <f t="shared" si="1"/>
        <v>0.88095238095238093</v>
      </c>
      <c r="P41" s="9"/>
    </row>
    <row r="42" spans="1:119">
      <c r="A42" s="12"/>
      <c r="B42" s="44">
        <v>602</v>
      </c>
      <c r="C42" s="20" t="s">
        <v>96</v>
      </c>
      <c r="D42" s="46">
        <v>9443</v>
      </c>
      <c r="E42" s="46">
        <v>11412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20855</v>
      </c>
      <c r="O42" s="47">
        <f t="shared" si="1"/>
        <v>1.6227046374105198</v>
      </c>
      <c r="P42" s="9"/>
    </row>
    <row r="43" spans="1:119">
      <c r="A43" s="12"/>
      <c r="B43" s="44">
        <v>603</v>
      </c>
      <c r="C43" s="20" t="s">
        <v>97</v>
      </c>
      <c r="D43" s="46">
        <v>5145</v>
      </c>
      <c r="E43" s="46">
        <v>90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5235</v>
      </c>
      <c r="O43" s="47">
        <f t="shared" si="1"/>
        <v>0.40732959850606909</v>
      </c>
      <c r="P43" s="9"/>
    </row>
    <row r="44" spans="1:119">
      <c r="A44" s="12"/>
      <c r="B44" s="44">
        <v>604</v>
      </c>
      <c r="C44" s="20" t="s">
        <v>98</v>
      </c>
      <c r="D44" s="46">
        <v>0</v>
      </c>
      <c r="E44" s="46">
        <v>27660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27660</v>
      </c>
      <c r="O44" s="47">
        <f t="shared" si="1"/>
        <v>2.1521942110177403</v>
      </c>
      <c r="P44" s="9"/>
    </row>
    <row r="45" spans="1:119">
      <c r="A45" s="12"/>
      <c r="B45" s="44">
        <v>611</v>
      </c>
      <c r="C45" s="20" t="s">
        <v>56</v>
      </c>
      <c r="D45" s="46">
        <v>11391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11391</v>
      </c>
      <c r="O45" s="47">
        <f t="shared" si="1"/>
        <v>0.88632119514472452</v>
      </c>
      <c r="P45" s="9"/>
    </row>
    <row r="46" spans="1:119" ht="15.6" thickBot="1">
      <c r="A46" s="12"/>
      <c r="B46" s="44">
        <v>614</v>
      </c>
      <c r="C46" s="20" t="s">
        <v>99</v>
      </c>
      <c r="D46" s="46">
        <v>0</v>
      </c>
      <c r="E46" s="46">
        <v>0</v>
      </c>
      <c r="F46" s="46">
        <v>0</v>
      </c>
      <c r="G46" s="46">
        <v>178282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178282</v>
      </c>
      <c r="O46" s="47">
        <f t="shared" si="1"/>
        <v>13.871926548397136</v>
      </c>
      <c r="P46" s="9"/>
    </row>
    <row r="47" spans="1:119" ht="16.2" thickBot="1">
      <c r="A47" s="14" t="s">
        <v>10</v>
      </c>
      <c r="B47" s="23"/>
      <c r="C47" s="22"/>
      <c r="D47" s="15">
        <f t="shared" ref="D47:M47" si="15">SUM(D5,D13,D20,D25,D27,D32,D35,D37,D40)</f>
        <v>15620525</v>
      </c>
      <c r="E47" s="15">
        <f t="shared" si="15"/>
        <v>3439879</v>
      </c>
      <c r="F47" s="15">
        <f t="shared" si="15"/>
        <v>0</v>
      </c>
      <c r="G47" s="15">
        <f t="shared" si="15"/>
        <v>3506447</v>
      </c>
      <c r="H47" s="15">
        <f t="shared" si="15"/>
        <v>0</v>
      </c>
      <c r="I47" s="15">
        <f t="shared" si="15"/>
        <v>492223</v>
      </c>
      <c r="J47" s="15">
        <f t="shared" si="15"/>
        <v>0</v>
      </c>
      <c r="K47" s="15">
        <f t="shared" si="15"/>
        <v>0</v>
      </c>
      <c r="L47" s="15">
        <f t="shared" si="15"/>
        <v>3506</v>
      </c>
      <c r="M47" s="15">
        <f t="shared" si="15"/>
        <v>0</v>
      </c>
      <c r="N47" s="15">
        <f>SUM(D47:M47)</f>
        <v>23062580</v>
      </c>
      <c r="O47" s="37">
        <f t="shared" si="1"/>
        <v>1794.4740118269531</v>
      </c>
      <c r="P47" s="6"/>
      <c r="Q47" s="2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</row>
    <row r="48" spans="1:119">
      <c r="A48" s="16"/>
      <c r="B48" s="18"/>
      <c r="C48" s="18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9"/>
    </row>
    <row r="49" spans="1:15">
      <c r="A49" s="38"/>
      <c r="B49" s="39"/>
      <c r="C49" s="39"/>
      <c r="D49" s="40"/>
      <c r="E49" s="40"/>
      <c r="F49" s="40"/>
      <c r="G49" s="40"/>
      <c r="H49" s="40"/>
      <c r="I49" s="40"/>
      <c r="J49" s="40"/>
      <c r="K49" s="40"/>
      <c r="L49" s="118" t="s">
        <v>100</v>
      </c>
      <c r="M49" s="118"/>
      <c r="N49" s="118"/>
      <c r="O49" s="41">
        <v>12852</v>
      </c>
    </row>
    <row r="50" spans="1:15">
      <c r="A50" s="119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7"/>
    </row>
    <row r="51" spans="1:15" ht="15.75" customHeight="1" thickBot="1">
      <c r="A51" s="120" t="s">
        <v>62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100"/>
    </row>
  </sheetData>
  <mergeCells count="10">
    <mergeCell ref="L49:N49"/>
    <mergeCell ref="A50:O50"/>
    <mergeCell ref="A51:O5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48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76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3661982</v>
      </c>
      <c r="E5" s="26">
        <f t="shared" si="0"/>
        <v>20084</v>
      </c>
      <c r="F5" s="26">
        <f t="shared" si="0"/>
        <v>0</v>
      </c>
      <c r="G5" s="26">
        <f t="shared" si="0"/>
        <v>31175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3713241</v>
      </c>
      <c r="O5" s="32">
        <f t="shared" ref="O5:O44" si="1">(N5/O$46)</f>
        <v>293.35131932374782</v>
      </c>
      <c r="P5" s="6"/>
    </row>
    <row r="6" spans="1:133">
      <c r="A6" s="12"/>
      <c r="B6" s="44">
        <v>511</v>
      </c>
      <c r="C6" s="20" t="s">
        <v>20</v>
      </c>
      <c r="D6" s="46">
        <v>738476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738476</v>
      </c>
      <c r="O6" s="47">
        <f t="shared" si="1"/>
        <v>58.340654131774372</v>
      </c>
      <c r="P6" s="9"/>
    </row>
    <row r="7" spans="1:133">
      <c r="A7" s="12"/>
      <c r="B7" s="44">
        <v>512</v>
      </c>
      <c r="C7" s="20" t="s">
        <v>21</v>
      </c>
      <c r="D7" s="46">
        <v>133139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133139</v>
      </c>
      <c r="O7" s="47">
        <f t="shared" si="1"/>
        <v>10.518170327065887</v>
      </c>
      <c r="P7" s="9"/>
    </row>
    <row r="8" spans="1:133">
      <c r="A8" s="12"/>
      <c r="B8" s="44">
        <v>513</v>
      </c>
      <c r="C8" s="20" t="s">
        <v>22</v>
      </c>
      <c r="D8" s="46">
        <v>1671720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1671720</v>
      </c>
      <c r="O8" s="47">
        <f t="shared" si="1"/>
        <v>132.0682572286301</v>
      </c>
      <c r="P8" s="9"/>
    </row>
    <row r="9" spans="1:133">
      <c r="A9" s="12"/>
      <c r="B9" s="44">
        <v>514</v>
      </c>
      <c r="C9" s="20" t="s">
        <v>23</v>
      </c>
      <c r="D9" s="46">
        <v>111735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111735</v>
      </c>
      <c r="O9" s="47">
        <f t="shared" si="1"/>
        <v>8.8272238900300213</v>
      </c>
      <c r="P9" s="9"/>
    </row>
    <row r="10" spans="1:133">
      <c r="A10" s="12"/>
      <c r="B10" s="44">
        <v>515</v>
      </c>
      <c r="C10" s="20" t="s">
        <v>24</v>
      </c>
      <c r="D10" s="46">
        <v>207539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207539</v>
      </c>
      <c r="O10" s="47">
        <f t="shared" si="1"/>
        <v>16.395876125770265</v>
      </c>
      <c r="P10" s="9"/>
    </row>
    <row r="11" spans="1:133">
      <c r="A11" s="12"/>
      <c r="B11" s="44">
        <v>516</v>
      </c>
      <c r="C11" s="20" t="s">
        <v>25</v>
      </c>
      <c r="D11" s="46">
        <v>7133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7133</v>
      </c>
      <c r="O11" s="47">
        <f t="shared" si="1"/>
        <v>0.5635171433085796</v>
      </c>
      <c r="P11" s="9"/>
    </row>
    <row r="12" spans="1:133">
      <c r="A12" s="12"/>
      <c r="B12" s="44">
        <v>519</v>
      </c>
      <c r="C12" s="20" t="s">
        <v>26</v>
      </c>
      <c r="D12" s="46">
        <v>792240</v>
      </c>
      <c r="E12" s="46">
        <v>20084</v>
      </c>
      <c r="F12" s="46">
        <v>0</v>
      </c>
      <c r="G12" s="46">
        <v>31175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843499</v>
      </c>
      <c r="O12" s="47">
        <f t="shared" si="1"/>
        <v>66.637620477168582</v>
      </c>
      <c r="P12" s="9"/>
    </row>
    <row r="13" spans="1:133" ht="15.6">
      <c r="A13" s="28" t="s">
        <v>27</v>
      </c>
      <c r="B13" s="29"/>
      <c r="C13" s="30"/>
      <c r="D13" s="31">
        <f t="shared" ref="D13:M13" si="3">SUM(D14:D19)</f>
        <v>12565924</v>
      </c>
      <c r="E13" s="31">
        <f t="shared" si="3"/>
        <v>461963</v>
      </c>
      <c r="F13" s="31">
        <f t="shared" si="3"/>
        <v>0</v>
      </c>
      <c r="G13" s="31">
        <f t="shared" si="3"/>
        <v>350807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4" si="4">SUM(D13:M13)</f>
        <v>13378694</v>
      </c>
      <c r="O13" s="43">
        <f t="shared" si="1"/>
        <v>1056.9358508453151</v>
      </c>
      <c r="P13" s="10"/>
    </row>
    <row r="14" spans="1:133">
      <c r="A14" s="12"/>
      <c r="B14" s="44">
        <v>521</v>
      </c>
      <c r="C14" s="20" t="s">
        <v>28</v>
      </c>
      <c r="D14" s="46">
        <v>3505392</v>
      </c>
      <c r="E14" s="46">
        <v>335610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3841002</v>
      </c>
      <c r="O14" s="47">
        <f t="shared" si="1"/>
        <v>303.44462000316008</v>
      </c>
      <c r="P14" s="9"/>
    </row>
    <row r="15" spans="1:133">
      <c r="A15" s="12"/>
      <c r="B15" s="44">
        <v>522</v>
      </c>
      <c r="C15" s="20" t="s">
        <v>29</v>
      </c>
      <c r="D15" s="46">
        <v>288464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288464</v>
      </c>
      <c r="O15" s="47">
        <f t="shared" si="1"/>
        <v>22.789066203191659</v>
      </c>
      <c r="P15" s="9"/>
    </row>
    <row r="16" spans="1:133">
      <c r="A16" s="12"/>
      <c r="B16" s="44">
        <v>523</v>
      </c>
      <c r="C16" s="20" t="s">
        <v>77</v>
      </c>
      <c r="D16" s="46">
        <v>7441417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7441417</v>
      </c>
      <c r="O16" s="47">
        <f t="shared" si="1"/>
        <v>587.88252488544799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126353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126353</v>
      </c>
      <c r="O17" s="47">
        <f t="shared" si="1"/>
        <v>9.9820666772001889</v>
      </c>
      <c r="P17" s="9"/>
    </row>
    <row r="18" spans="1:16">
      <c r="A18" s="12"/>
      <c r="B18" s="44">
        <v>525</v>
      </c>
      <c r="C18" s="20" t="s">
        <v>32</v>
      </c>
      <c r="D18" s="46">
        <v>1250390</v>
      </c>
      <c r="E18" s="46">
        <v>0</v>
      </c>
      <c r="F18" s="46">
        <v>0</v>
      </c>
      <c r="G18" s="46">
        <v>350807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1601197</v>
      </c>
      <c r="O18" s="47">
        <f t="shared" si="1"/>
        <v>126.49683994311897</v>
      </c>
      <c r="P18" s="9"/>
    </row>
    <row r="19" spans="1:16">
      <c r="A19" s="12"/>
      <c r="B19" s="44">
        <v>527</v>
      </c>
      <c r="C19" s="20" t="s">
        <v>33</v>
      </c>
      <c r="D19" s="46">
        <v>80261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80261</v>
      </c>
      <c r="O19" s="47">
        <f t="shared" si="1"/>
        <v>6.3407331331963972</v>
      </c>
      <c r="P19" s="9"/>
    </row>
    <row r="20" spans="1:16" ht="15.6">
      <c r="A20" s="28" t="s">
        <v>34</v>
      </c>
      <c r="B20" s="29"/>
      <c r="C20" s="30"/>
      <c r="D20" s="31">
        <f t="shared" ref="D20:M20" si="5">SUM(D21:D24)</f>
        <v>137742</v>
      </c>
      <c r="E20" s="31">
        <f t="shared" si="5"/>
        <v>0</v>
      </c>
      <c r="F20" s="31">
        <f t="shared" si="5"/>
        <v>0</v>
      </c>
      <c r="G20" s="31">
        <f t="shared" si="5"/>
        <v>594689</v>
      </c>
      <c r="H20" s="31">
        <f t="shared" si="5"/>
        <v>0</v>
      </c>
      <c r="I20" s="31">
        <f t="shared" si="5"/>
        <v>431300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2477</v>
      </c>
      <c r="N20" s="42">
        <f t="shared" si="4"/>
        <v>1166208</v>
      </c>
      <c r="O20" s="43">
        <f t="shared" si="1"/>
        <v>92.132090377626795</v>
      </c>
      <c r="P20" s="10"/>
    </row>
    <row r="21" spans="1:16">
      <c r="A21" s="12"/>
      <c r="B21" s="44">
        <v>534</v>
      </c>
      <c r="C21" s="20" t="s">
        <v>35</v>
      </c>
      <c r="D21" s="46">
        <v>15466</v>
      </c>
      <c r="E21" s="46">
        <v>0</v>
      </c>
      <c r="F21" s="46">
        <v>0</v>
      </c>
      <c r="G21" s="46">
        <v>0</v>
      </c>
      <c r="H21" s="46">
        <v>0</v>
      </c>
      <c r="I21" s="46">
        <v>431300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446766</v>
      </c>
      <c r="O21" s="47">
        <f t="shared" si="1"/>
        <v>35.295149312687627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0</v>
      </c>
      <c r="F22" s="46">
        <v>0</v>
      </c>
      <c r="G22" s="46">
        <v>594689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594689</v>
      </c>
      <c r="O22" s="47">
        <f t="shared" si="1"/>
        <v>46.981276662979937</v>
      </c>
      <c r="P22" s="9"/>
    </row>
    <row r="23" spans="1:16">
      <c r="A23" s="12"/>
      <c r="B23" s="44">
        <v>537</v>
      </c>
      <c r="C23" s="20" t="s">
        <v>37</v>
      </c>
      <c r="D23" s="46">
        <v>96730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2477</v>
      </c>
      <c r="N23" s="46">
        <f t="shared" si="4"/>
        <v>99207</v>
      </c>
      <c r="O23" s="47">
        <f t="shared" si="1"/>
        <v>7.8374940748933479</v>
      </c>
      <c r="P23" s="9"/>
    </row>
    <row r="24" spans="1:16">
      <c r="A24" s="12"/>
      <c r="B24" s="44">
        <v>539</v>
      </c>
      <c r="C24" s="20" t="s">
        <v>38</v>
      </c>
      <c r="D24" s="46">
        <v>25546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25546</v>
      </c>
      <c r="O24" s="47">
        <f t="shared" si="1"/>
        <v>2.0181703270658873</v>
      </c>
      <c r="P24" s="9"/>
    </row>
    <row r="25" spans="1:16" ht="15.6">
      <c r="A25" s="28" t="s">
        <v>39</v>
      </c>
      <c r="B25" s="29"/>
      <c r="C25" s="30"/>
      <c r="D25" s="31">
        <f t="shared" ref="D25:M25" si="6">SUM(D26:D26)</f>
        <v>0</v>
      </c>
      <c r="E25" s="31">
        <f t="shared" si="6"/>
        <v>1746677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1746677</v>
      </c>
      <c r="O25" s="43">
        <f t="shared" si="1"/>
        <v>137.98996681940275</v>
      </c>
      <c r="P25" s="10"/>
    </row>
    <row r="26" spans="1:16">
      <c r="A26" s="12"/>
      <c r="B26" s="44">
        <v>541</v>
      </c>
      <c r="C26" s="20" t="s">
        <v>40</v>
      </c>
      <c r="D26" s="46">
        <v>0</v>
      </c>
      <c r="E26" s="46">
        <v>1746677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1746677</v>
      </c>
      <c r="O26" s="47">
        <f t="shared" si="1"/>
        <v>137.98996681940275</v>
      </c>
      <c r="P26" s="9"/>
    </row>
    <row r="27" spans="1:16" ht="15.6">
      <c r="A27" s="28" t="s">
        <v>41</v>
      </c>
      <c r="B27" s="29"/>
      <c r="C27" s="30"/>
      <c r="D27" s="31">
        <f t="shared" ref="D27:M27" si="8">SUM(D28:D31)</f>
        <v>256651</v>
      </c>
      <c r="E27" s="31">
        <f t="shared" si="8"/>
        <v>117244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373895</v>
      </c>
      <c r="O27" s="43">
        <f t="shared" si="1"/>
        <v>29.53823668826039</v>
      </c>
      <c r="P27" s="10"/>
    </row>
    <row r="28" spans="1:16">
      <c r="A28" s="13"/>
      <c r="B28" s="45">
        <v>552</v>
      </c>
      <c r="C28" s="21" t="s">
        <v>42</v>
      </c>
      <c r="D28" s="46">
        <v>82760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82760</v>
      </c>
      <c r="O28" s="47">
        <f t="shared" si="1"/>
        <v>6.5381576868383631</v>
      </c>
      <c r="P28" s="9"/>
    </row>
    <row r="29" spans="1:16">
      <c r="A29" s="13"/>
      <c r="B29" s="45">
        <v>553</v>
      </c>
      <c r="C29" s="21" t="s">
        <v>43</v>
      </c>
      <c r="D29" s="46">
        <v>18891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18891</v>
      </c>
      <c r="O29" s="47">
        <f t="shared" si="1"/>
        <v>1.4924158634855427</v>
      </c>
      <c r="P29" s="9"/>
    </row>
    <row r="30" spans="1:16">
      <c r="A30" s="13"/>
      <c r="B30" s="45">
        <v>554</v>
      </c>
      <c r="C30" s="21" t="s">
        <v>44</v>
      </c>
      <c r="D30" s="46">
        <v>144800</v>
      </c>
      <c r="E30" s="46">
        <v>117244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262044</v>
      </c>
      <c r="O30" s="47">
        <f t="shared" si="1"/>
        <v>20.7018486332754</v>
      </c>
      <c r="P30" s="9"/>
    </row>
    <row r="31" spans="1:16">
      <c r="A31" s="13"/>
      <c r="B31" s="45">
        <v>559</v>
      </c>
      <c r="C31" s="21" t="s">
        <v>45</v>
      </c>
      <c r="D31" s="46">
        <v>10200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10200</v>
      </c>
      <c r="O31" s="47">
        <f t="shared" si="1"/>
        <v>0.80581450466108395</v>
      </c>
      <c r="P31" s="9"/>
    </row>
    <row r="32" spans="1:16" ht="15.6">
      <c r="A32" s="28" t="s">
        <v>46</v>
      </c>
      <c r="B32" s="29"/>
      <c r="C32" s="30"/>
      <c r="D32" s="31">
        <f t="shared" ref="D32:M32" si="9">SUM(D33:D34)</f>
        <v>357118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357118</v>
      </c>
      <c r="O32" s="43">
        <f t="shared" si="1"/>
        <v>28.212829830936958</v>
      </c>
      <c r="P32" s="10"/>
    </row>
    <row r="33" spans="1:119">
      <c r="A33" s="12"/>
      <c r="B33" s="44">
        <v>562</v>
      </c>
      <c r="C33" s="20" t="s">
        <v>47</v>
      </c>
      <c r="D33" s="46">
        <v>213478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4" si="10">SUM(D33:M33)</f>
        <v>213478</v>
      </c>
      <c r="O33" s="47">
        <f t="shared" si="1"/>
        <v>16.865065571180281</v>
      </c>
      <c r="P33" s="9"/>
    </row>
    <row r="34" spans="1:119">
      <c r="A34" s="12"/>
      <c r="B34" s="44">
        <v>569</v>
      </c>
      <c r="C34" s="20" t="s">
        <v>48</v>
      </c>
      <c r="D34" s="46">
        <v>143640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143640</v>
      </c>
      <c r="O34" s="47">
        <f t="shared" si="1"/>
        <v>11.347764259756676</v>
      </c>
      <c r="P34" s="9"/>
    </row>
    <row r="35" spans="1:119" ht="15.6">
      <c r="A35" s="28" t="s">
        <v>49</v>
      </c>
      <c r="B35" s="29"/>
      <c r="C35" s="30"/>
      <c r="D35" s="31">
        <f t="shared" ref="D35:M35" si="11">SUM(D36:D36)</f>
        <v>128809</v>
      </c>
      <c r="E35" s="31">
        <f t="shared" si="11"/>
        <v>132024</v>
      </c>
      <c r="F35" s="31">
        <f t="shared" si="11"/>
        <v>0</v>
      </c>
      <c r="G35" s="31">
        <f t="shared" si="11"/>
        <v>432969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 t="shared" si="10"/>
        <v>693802</v>
      </c>
      <c r="O35" s="43">
        <f t="shared" si="1"/>
        <v>54.811344604202873</v>
      </c>
      <c r="P35" s="9"/>
    </row>
    <row r="36" spans="1:119">
      <c r="A36" s="12"/>
      <c r="B36" s="44">
        <v>572</v>
      </c>
      <c r="C36" s="20" t="s">
        <v>50</v>
      </c>
      <c r="D36" s="46">
        <v>128809</v>
      </c>
      <c r="E36" s="46">
        <v>132024</v>
      </c>
      <c r="F36" s="46">
        <v>0</v>
      </c>
      <c r="G36" s="46">
        <v>432969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693802</v>
      </c>
      <c r="O36" s="47">
        <f t="shared" si="1"/>
        <v>54.811344604202873</v>
      </c>
      <c r="P36" s="9"/>
    </row>
    <row r="37" spans="1:119" ht="15.6">
      <c r="A37" s="28" t="s">
        <v>58</v>
      </c>
      <c r="B37" s="29"/>
      <c r="C37" s="30"/>
      <c r="D37" s="31">
        <f t="shared" ref="D37:M37" si="12">SUM(D38:D38)</f>
        <v>31255</v>
      </c>
      <c r="E37" s="31">
        <f t="shared" si="12"/>
        <v>1357023</v>
      </c>
      <c r="F37" s="31">
        <f t="shared" si="12"/>
        <v>0</v>
      </c>
      <c r="G37" s="31">
        <f t="shared" si="12"/>
        <v>0</v>
      </c>
      <c r="H37" s="31">
        <f t="shared" si="12"/>
        <v>0</v>
      </c>
      <c r="I37" s="31">
        <f t="shared" si="12"/>
        <v>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 t="shared" si="10"/>
        <v>1388278</v>
      </c>
      <c r="O37" s="43">
        <f t="shared" si="1"/>
        <v>109.675936166851</v>
      </c>
      <c r="P37" s="9"/>
    </row>
    <row r="38" spans="1:119">
      <c r="A38" s="12"/>
      <c r="B38" s="44">
        <v>581</v>
      </c>
      <c r="C38" s="20" t="s">
        <v>52</v>
      </c>
      <c r="D38" s="46">
        <v>31255</v>
      </c>
      <c r="E38" s="46">
        <v>1357023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1388278</v>
      </c>
      <c r="O38" s="47">
        <f t="shared" si="1"/>
        <v>109.675936166851</v>
      </c>
      <c r="P38" s="9"/>
    </row>
    <row r="39" spans="1:119" ht="15.6">
      <c r="A39" s="28" t="s">
        <v>53</v>
      </c>
      <c r="B39" s="29"/>
      <c r="C39" s="30"/>
      <c r="D39" s="31">
        <f t="shared" ref="D39:M39" si="13">SUM(D40:D43)</f>
        <v>82153</v>
      </c>
      <c r="E39" s="31">
        <f t="shared" si="13"/>
        <v>0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si="10"/>
        <v>82153</v>
      </c>
      <c r="O39" s="43">
        <f t="shared" si="1"/>
        <v>6.4902038236688258</v>
      </c>
      <c r="P39" s="9"/>
    </row>
    <row r="40" spans="1:119">
      <c r="A40" s="12"/>
      <c r="B40" s="44">
        <v>601</v>
      </c>
      <c r="C40" s="20" t="s">
        <v>74</v>
      </c>
      <c r="D40" s="46">
        <v>49311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49311</v>
      </c>
      <c r="O40" s="47">
        <f t="shared" si="1"/>
        <v>3.8956391215041872</v>
      </c>
      <c r="P40" s="9"/>
    </row>
    <row r="41" spans="1:119">
      <c r="A41" s="12"/>
      <c r="B41" s="44">
        <v>602</v>
      </c>
      <c r="C41" s="20" t="s">
        <v>54</v>
      </c>
      <c r="D41" s="46">
        <v>11032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11032</v>
      </c>
      <c r="O41" s="47">
        <f t="shared" si="1"/>
        <v>0.87154368778638014</v>
      </c>
      <c r="P41" s="9"/>
    </row>
    <row r="42" spans="1:119">
      <c r="A42" s="12"/>
      <c r="B42" s="44">
        <v>603</v>
      </c>
      <c r="C42" s="20" t="s">
        <v>55</v>
      </c>
      <c r="D42" s="46">
        <v>7725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7725</v>
      </c>
      <c r="O42" s="47">
        <f t="shared" si="1"/>
        <v>0.61028598514773269</v>
      </c>
      <c r="P42" s="9"/>
    </row>
    <row r="43" spans="1:119" ht="15.6" thickBot="1">
      <c r="A43" s="12"/>
      <c r="B43" s="44">
        <v>611</v>
      </c>
      <c r="C43" s="20" t="s">
        <v>56</v>
      </c>
      <c r="D43" s="46">
        <v>14085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14085</v>
      </c>
      <c r="O43" s="47">
        <f t="shared" si="1"/>
        <v>1.1127350292305263</v>
      </c>
      <c r="P43" s="9"/>
    </row>
    <row r="44" spans="1:119" ht="16.2" thickBot="1">
      <c r="A44" s="14" t="s">
        <v>10</v>
      </c>
      <c r="B44" s="23"/>
      <c r="C44" s="22"/>
      <c r="D44" s="15">
        <f t="shared" ref="D44:M44" si="14">SUM(D5,D13,D20,D25,D27,D32,D35,D37,D39)</f>
        <v>17221634</v>
      </c>
      <c r="E44" s="15">
        <f t="shared" si="14"/>
        <v>3835015</v>
      </c>
      <c r="F44" s="15">
        <f t="shared" si="14"/>
        <v>0</v>
      </c>
      <c r="G44" s="15">
        <f t="shared" si="14"/>
        <v>1409640</v>
      </c>
      <c r="H44" s="15">
        <f t="shared" si="14"/>
        <v>0</v>
      </c>
      <c r="I44" s="15">
        <f t="shared" si="14"/>
        <v>431300</v>
      </c>
      <c r="J44" s="15">
        <f t="shared" si="14"/>
        <v>0</v>
      </c>
      <c r="K44" s="15">
        <f t="shared" si="14"/>
        <v>0</v>
      </c>
      <c r="L44" s="15">
        <f t="shared" si="14"/>
        <v>0</v>
      </c>
      <c r="M44" s="15">
        <f t="shared" si="14"/>
        <v>2477</v>
      </c>
      <c r="N44" s="15">
        <f t="shared" si="10"/>
        <v>22900066</v>
      </c>
      <c r="O44" s="37">
        <f t="shared" si="1"/>
        <v>1809.1377784800127</v>
      </c>
      <c r="P44" s="6"/>
      <c r="Q44" s="2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</row>
    <row r="45" spans="1:119">
      <c r="A45" s="16"/>
      <c r="B45" s="18"/>
      <c r="C45" s="18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9"/>
    </row>
    <row r="46" spans="1:119">
      <c r="A46" s="38"/>
      <c r="B46" s="39"/>
      <c r="C46" s="39"/>
      <c r="D46" s="40"/>
      <c r="E46" s="40"/>
      <c r="F46" s="40"/>
      <c r="G46" s="40"/>
      <c r="H46" s="40"/>
      <c r="I46" s="40"/>
      <c r="J46" s="40"/>
      <c r="K46" s="40"/>
      <c r="L46" s="118" t="s">
        <v>79</v>
      </c>
      <c r="M46" s="118"/>
      <c r="N46" s="118"/>
      <c r="O46" s="41">
        <v>12658</v>
      </c>
    </row>
    <row r="47" spans="1:119">
      <c r="A47" s="119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7"/>
    </row>
    <row r="48" spans="1:119" ht="15.75" customHeight="1" thickBot="1">
      <c r="A48" s="120" t="s">
        <v>62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100"/>
    </row>
  </sheetData>
  <mergeCells count="10">
    <mergeCell ref="L46:N46"/>
    <mergeCell ref="A47:O47"/>
    <mergeCell ref="A48:O4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47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73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3799242</v>
      </c>
      <c r="E5" s="26">
        <f t="shared" si="0"/>
        <v>47073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3846315</v>
      </c>
      <c r="O5" s="32">
        <f t="shared" ref="O5:O43" si="1">(N5/O$45)</f>
        <v>303.55260042616999</v>
      </c>
      <c r="P5" s="6"/>
    </row>
    <row r="6" spans="1:133">
      <c r="A6" s="12"/>
      <c r="B6" s="44">
        <v>511</v>
      </c>
      <c r="C6" s="20" t="s">
        <v>20</v>
      </c>
      <c r="D6" s="46">
        <v>747722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747722</v>
      </c>
      <c r="O6" s="47">
        <f t="shared" si="1"/>
        <v>59.010496409123192</v>
      </c>
      <c r="P6" s="9"/>
    </row>
    <row r="7" spans="1:133">
      <c r="A7" s="12"/>
      <c r="B7" s="44">
        <v>512</v>
      </c>
      <c r="C7" s="20" t="s">
        <v>21</v>
      </c>
      <c r="D7" s="46">
        <v>193345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193345</v>
      </c>
      <c r="O7" s="47">
        <f t="shared" si="1"/>
        <v>15.258858811459238</v>
      </c>
      <c r="P7" s="9"/>
    </row>
    <row r="8" spans="1:133">
      <c r="A8" s="12"/>
      <c r="B8" s="44">
        <v>513</v>
      </c>
      <c r="C8" s="20" t="s">
        <v>22</v>
      </c>
      <c r="D8" s="46">
        <v>1653881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1653881</v>
      </c>
      <c r="O8" s="47">
        <f t="shared" si="1"/>
        <v>130.52489937652908</v>
      </c>
      <c r="P8" s="9"/>
    </row>
    <row r="9" spans="1:133">
      <c r="A9" s="12"/>
      <c r="B9" s="44">
        <v>514</v>
      </c>
      <c r="C9" s="20" t="s">
        <v>23</v>
      </c>
      <c r="D9" s="46">
        <v>70350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70350</v>
      </c>
      <c r="O9" s="47">
        <f t="shared" si="1"/>
        <v>5.5520479835845631</v>
      </c>
      <c r="P9" s="9"/>
    </row>
    <row r="10" spans="1:133">
      <c r="A10" s="12"/>
      <c r="B10" s="44">
        <v>515</v>
      </c>
      <c r="C10" s="20" t="s">
        <v>24</v>
      </c>
      <c r="D10" s="46">
        <v>230976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230976</v>
      </c>
      <c r="O10" s="47">
        <f t="shared" si="1"/>
        <v>18.228711230368557</v>
      </c>
      <c r="P10" s="9"/>
    </row>
    <row r="11" spans="1:133">
      <c r="A11" s="12"/>
      <c r="B11" s="44">
        <v>516</v>
      </c>
      <c r="C11" s="20" t="s">
        <v>25</v>
      </c>
      <c r="D11" s="46">
        <v>5722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5722</v>
      </c>
      <c r="O11" s="47">
        <f t="shared" si="1"/>
        <v>0.45158235340541392</v>
      </c>
      <c r="P11" s="9"/>
    </row>
    <row r="12" spans="1:133">
      <c r="A12" s="12"/>
      <c r="B12" s="44">
        <v>519</v>
      </c>
      <c r="C12" s="20" t="s">
        <v>26</v>
      </c>
      <c r="D12" s="46">
        <v>897246</v>
      </c>
      <c r="E12" s="46">
        <v>47073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944319</v>
      </c>
      <c r="O12" s="47">
        <f t="shared" si="1"/>
        <v>74.526004261699939</v>
      </c>
      <c r="P12" s="9"/>
    </row>
    <row r="13" spans="1:133" ht="15.6">
      <c r="A13" s="28" t="s">
        <v>27</v>
      </c>
      <c r="B13" s="29"/>
      <c r="C13" s="30"/>
      <c r="D13" s="31">
        <f t="shared" ref="D13:M13" si="3">SUM(D14:D18)</f>
        <v>12745805</v>
      </c>
      <c r="E13" s="31">
        <f t="shared" si="3"/>
        <v>3155696</v>
      </c>
      <c r="F13" s="31">
        <f t="shared" si="3"/>
        <v>0</v>
      </c>
      <c r="G13" s="31">
        <f t="shared" si="3"/>
        <v>253306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3" si="4">SUM(D13:M13)</f>
        <v>16154807</v>
      </c>
      <c r="O13" s="43">
        <f t="shared" si="1"/>
        <v>1274.9433351748087</v>
      </c>
      <c r="P13" s="10"/>
    </row>
    <row r="14" spans="1:133">
      <c r="A14" s="12"/>
      <c r="B14" s="44">
        <v>521</v>
      </c>
      <c r="C14" s="20" t="s">
        <v>28</v>
      </c>
      <c r="D14" s="46">
        <v>3875586</v>
      </c>
      <c r="E14" s="46">
        <v>3013321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6888907</v>
      </c>
      <c r="O14" s="47">
        <f t="shared" si="1"/>
        <v>543.67508483939707</v>
      </c>
      <c r="P14" s="9"/>
    </row>
    <row r="15" spans="1:133">
      <c r="A15" s="12"/>
      <c r="B15" s="44">
        <v>522</v>
      </c>
      <c r="C15" s="20" t="s">
        <v>29</v>
      </c>
      <c r="D15" s="46">
        <v>323273</v>
      </c>
      <c r="E15" s="46">
        <v>0</v>
      </c>
      <c r="F15" s="46">
        <v>0</v>
      </c>
      <c r="G15" s="46">
        <v>245409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568682</v>
      </c>
      <c r="O15" s="47">
        <f t="shared" si="1"/>
        <v>44.880593481177492</v>
      </c>
      <c r="P15" s="9"/>
    </row>
    <row r="16" spans="1:133">
      <c r="A16" s="12"/>
      <c r="B16" s="44">
        <v>523</v>
      </c>
      <c r="C16" s="20" t="s">
        <v>30</v>
      </c>
      <c r="D16" s="46">
        <v>7262428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7262428</v>
      </c>
      <c r="O16" s="47">
        <f t="shared" si="1"/>
        <v>573.15350011838052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134195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134195</v>
      </c>
      <c r="O17" s="47">
        <f t="shared" si="1"/>
        <v>10.590718964564754</v>
      </c>
      <c r="P17" s="9"/>
    </row>
    <row r="18" spans="1:16">
      <c r="A18" s="12"/>
      <c r="B18" s="44">
        <v>525</v>
      </c>
      <c r="C18" s="20" t="s">
        <v>32</v>
      </c>
      <c r="D18" s="46">
        <v>1284518</v>
      </c>
      <c r="E18" s="46">
        <v>8180</v>
      </c>
      <c r="F18" s="46">
        <v>0</v>
      </c>
      <c r="G18" s="46">
        <v>7897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1300595</v>
      </c>
      <c r="O18" s="47">
        <f t="shared" si="1"/>
        <v>102.64343777128877</v>
      </c>
      <c r="P18" s="9"/>
    </row>
    <row r="19" spans="1:16" ht="15.6">
      <c r="A19" s="28" t="s">
        <v>34</v>
      </c>
      <c r="B19" s="29"/>
      <c r="C19" s="30"/>
      <c r="D19" s="31">
        <f t="shared" ref="D19:M19" si="5">SUM(D20:D23)</f>
        <v>840629</v>
      </c>
      <c r="E19" s="31">
        <f t="shared" si="5"/>
        <v>0</v>
      </c>
      <c r="F19" s="31">
        <f t="shared" si="5"/>
        <v>0</v>
      </c>
      <c r="G19" s="31">
        <f t="shared" si="5"/>
        <v>139103</v>
      </c>
      <c r="H19" s="31">
        <f t="shared" si="5"/>
        <v>0</v>
      </c>
      <c r="I19" s="31">
        <f t="shared" si="5"/>
        <v>385671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2732</v>
      </c>
      <c r="N19" s="42">
        <f t="shared" si="4"/>
        <v>1368135</v>
      </c>
      <c r="O19" s="43">
        <f t="shared" si="1"/>
        <v>107.97371951700734</v>
      </c>
      <c r="P19" s="10"/>
    </row>
    <row r="20" spans="1:16">
      <c r="A20" s="12"/>
      <c r="B20" s="44">
        <v>534</v>
      </c>
      <c r="C20" s="20" t="s">
        <v>35</v>
      </c>
      <c r="D20" s="46">
        <v>37837</v>
      </c>
      <c r="E20" s="46">
        <v>0</v>
      </c>
      <c r="F20" s="46">
        <v>0</v>
      </c>
      <c r="G20" s="46">
        <v>0</v>
      </c>
      <c r="H20" s="46">
        <v>0</v>
      </c>
      <c r="I20" s="46">
        <v>385671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423508</v>
      </c>
      <c r="O20" s="47">
        <f t="shared" si="1"/>
        <v>33.42340778154842</v>
      </c>
      <c r="P20" s="9"/>
    </row>
    <row r="21" spans="1:16">
      <c r="A21" s="12"/>
      <c r="B21" s="44">
        <v>535</v>
      </c>
      <c r="C21" s="20" t="s">
        <v>36</v>
      </c>
      <c r="D21" s="46">
        <v>0</v>
      </c>
      <c r="E21" s="46">
        <v>0</v>
      </c>
      <c r="F21" s="46">
        <v>0</v>
      </c>
      <c r="G21" s="46">
        <v>139103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139103</v>
      </c>
      <c r="O21" s="47">
        <f t="shared" si="1"/>
        <v>10.978060137321442</v>
      </c>
      <c r="P21" s="9"/>
    </row>
    <row r="22" spans="1:16">
      <c r="A22" s="12"/>
      <c r="B22" s="44">
        <v>537</v>
      </c>
      <c r="C22" s="20" t="s">
        <v>37</v>
      </c>
      <c r="D22" s="46">
        <v>778492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2732</v>
      </c>
      <c r="N22" s="46">
        <f t="shared" si="4"/>
        <v>781224</v>
      </c>
      <c r="O22" s="47">
        <f t="shared" si="1"/>
        <v>61.654486622997396</v>
      </c>
      <c r="P22" s="9"/>
    </row>
    <row r="23" spans="1:16">
      <c r="A23" s="12"/>
      <c r="B23" s="44">
        <v>539</v>
      </c>
      <c r="C23" s="20" t="s">
        <v>38</v>
      </c>
      <c r="D23" s="46">
        <v>24300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24300</v>
      </c>
      <c r="O23" s="47">
        <f t="shared" si="1"/>
        <v>1.9177649751400836</v>
      </c>
      <c r="P23" s="9"/>
    </row>
    <row r="24" spans="1:16" ht="15.6">
      <c r="A24" s="28" t="s">
        <v>39</v>
      </c>
      <c r="B24" s="29"/>
      <c r="C24" s="30"/>
      <c r="D24" s="31">
        <f t="shared" ref="D24:M24" si="6">SUM(D25:D25)</f>
        <v>0</v>
      </c>
      <c r="E24" s="31">
        <f t="shared" si="6"/>
        <v>1903857</v>
      </c>
      <c r="F24" s="31">
        <f t="shared" si="6"/>
        <v>0</v>
      </c>
      <c r="G24" s="31">
        <f t="shared" si="6"/>
        <v>1315912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3219769</v>
      </c>
      <c r="O24" s="43">
        <f t="shared" si="1"/>
        <v>254.10535869307867</v>
      </c>
      <c r="P24" s="10"/>
    </row>
    <row r="25" spans="1:16">
      <c r="A25" s="12"/>
      <c r="B25" s="44">
        <v>541</v>
      </c>
      <c r="C25" s="20" t="s">
        <v>40</v>
      </c>
      <c r="D25" s="46">
        <v>0</v>
      </c>
      <c r="E25" s="46">
        <v>1903857</v>
      </c>
      <c r="F25" s="46">
        <v>0</v>
      </c>
      <c r="G25" s="46">
        <v>1315912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3219769</v>
      </c>
      <c r="O25" s="47">
        <f t="shared" si="1"/>
        <v>254.10535869307867</v>
      </c>
      <c r="P25" s="9"/>
    </row>
    <row r="26" spans="1:16" ht="15.6">
      <c r="A26" s="28" t="s">
        <v>41</v>
      </c>
      <c r="B26" s="29"/>
      <c r="C26" s="30"/>
      <c r="D26" s="31">
        <f t="shared" ref="D26:M26" si="8">SUM(D27:D30)</f>
        <v>61378</v>
      </c>
      <c r="E26" s="31">
        <f t="shared" si="8"/>
        <v>137201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198579</v>
      </c>
      <c r="O26" s="43">
        <f t="shared" si="1"/>
        <v>15.671928024623154</v>
      </c>
      <c r="P26" s="10"/>
    </row>
    <row r="27" spans="1:16">
      <c r="A27" s="13"/>
      <c r="B27" s="45">
        <v>552</v>
      </c>
      <c r="C27" s="21" t="s">
        <v>42</v>
      </c>
      <c r="D27" s="46">
        <v>34560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34560</v>
      </c>
      <c r="O27" s="47">
        <f t="shared" si="1"/>
        <v>2.7274879646436747</v>
      </c>
      <c r="P27" s="9"/>
    </row>
    <row r="28" spans="1:16">
      <c r="A28" s="13"/>
      <c r="B28" s="45">
        <v>553</v>
      </c>
      <c r="C28" s="21" t="s">
        <v>43</v>
      </c>
      <c r="D28" s="46">
        <v>21469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21469</v>
      </c>
      <c r="O28" s="47">
        <f t="shared" si="1"/>
        <v>1.6943414095177964</v>
      </c>
      <c r="P28" s="9"/>
    </row>
    <row r="29" spans="1:16">
      <c r="A29" s="13"/>
      <c r="B29" s="45">
        <v>554</v>
      </c>
      <c r="C29" s="21" t="s">
        <v>44</v>
      </c>
      <c r="D29" s="46">
        <v>429</v>
      </c>
      <c r="E29" s="46">
        <v>137201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137630</v>
      </c>
      <c r="O29" s="47">
        <f t="shared" si="1"/>
        <v>10.861810433272828</v>
      </c>
      <c r="P29" s="9"/>
    </row>
    <row r="30" spans="1:16">
      <c r="A30" s="13"/>
      <c r="B30" s="45">
        <v>559</v>
      </c>
      <c r="C30" s="21" t="s">
        <v>45</v>
      </c>
      <c r="D30" s="46">
        <v>4920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4920</v>
      </c>
      <c r="O30" s="47">
        <f t="shared" si="1"/>
        <v>0.38828821718885642</v>
      </c>
      <c r="P30" s="9"/>
    </row>
    <row r="31" spans="1:16" ht="15.6">
      <c r="A31" s="28" t="s">
        <v>46</v>
      </c>
      <c r="B31" s="29"/>
      <c r="C31" s="30"/>
      <c r="D31" s="31">
        <f t="shared" ref="D31:M31" si="9">SUM(D32:D33)</f>
        <v>435677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435677</v>
      </c>
      <c r="O31" s="43">
        <f t="shared" si="1"/>
        <v>34.383789756136061</v>
      </c>
      <c r="P31" s="10"/>
    </row>
    <row r="32" spans="1:16">
      <c r="A32" s="12"/>
      <c r="B32" s="44">
        <v>562</v>
      </c>
      <c r="C32" s="20" t="s">
        <v>47</v>
      </c>
      <c r="D32" s="46">
        <v>203821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43" si="10">SUM(D32:M32)</f>
        <v>203821</v>
      </c>
      <c r="O32" s="47">
        <f t="shared" si="1"/>
        <v>16.085628600741853</v>
      </c>
      <c r="P32" s="9"/>
    </row>
    <row r="33" spans="1:119">
      <c r="A33" s="12"/>
      <c r="B33" s="44">
        <v>569</v>
      </c>
      <c r="C33" s="20" t="s">
        <v>48</v>
      </c>
      <c r="D33" s="46">
        <v>231856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231856</v>
      </c>
      <c r="O33" s="47">
        <f t="shared" si="1"/>
        <v>18.298161155394208</v>
      </c>
      <c r="P33" s="9"/>
    </row>
    <row r="34" spans="1:119" ht="15.6">
      <c r="A34" s="28" t="s">
        <v>49</v>
      </c>
      <c r="B34" s="29"/>
      <c r="C34" s="30"/>
      <c r="D34" s="31">
        <f t="shared" ref="D34:M34" si="11">SUM(D35:D35)</f>
        <v>110207</v>
      </c>
      <c r="E34" s="31">
        <f t="shared" si="11"/>
        <v>137382</v>
      </c>
      <c r="F34" s="31">
        <f t="shared" si="11"/>
        <v>0</v>
      </c>
      <c r="G34" s="31">
        <f t="shared" si="11"/>
        <v>92904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 t="shared" si="10"/>
        <v>340493</v>
      </c>
      <c r="O34" s="43">
        <f t="shared" si="1"/>
        <v>26.871833320179938</v>
      </c>
      <c r="P34" s="9"/>
    </row>
    <row r="35" spans="1:119">
      <c r="A35" s="12"/>
      <c r="B35" s="44">
        <v>572</v>
      </c>
      <c r="C35" s="20" t="s">
        <v>50</v>
      </c>
      <c r="D35" s="46">
        <v>110207</v>
      </c>
      <c r="E35" s="46">
        <v>137382</v>
      </c>
      <c r="F35" s="46">
        <v>0</v>
      </c>
      <c r="G35" s="46">
        <v>92904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340493</v>
      </c>
      <c r="O35" s="47">
        <f t="shared" si="1"/>
        <v>26.871833320179938</v>
      </c>
      <c r="P35" s="9"/>
    </row>
    <row r="36" spans="1:119" ht="15.6">
      <c r="A36" s="28" t="s">
        <v>58</v>
      </c>
      <c r="B36" s="29"/>
      <c r="C36" s="30"/>
      <c r="D36" s="31">
        <f t="shared" ref="D36:M36" si="12">SUM(D37:D37)</f>
        <v>45000</v>
      </c>
      <c r="E36" s="31">
        <f t="shared" si="12"/>
        <v>1199701</v>
      </c>
      <c r="F36" s="31">
        <f t="shared" si="12"/>
        <v>0</v>
      </c>
      <c r="G36" s="31">
        <f t="shared" si="12"/>
        <v>19975</v>
      </c>
      <c r="H36" s="31">
        <f t="shared" si="12"/>
        <v>0</v>
      </c>
      <c r="I36" s="31">
        <f t="shared" si="12"/>
        <v>0</v>
      </c>
      <c r="J36" s="31">
        <f t="shared" si="12"/>
        <v>0</v>
      </c>
      <c r="K36" s="31">
        <f t="shared" si="12"/>
        <v>0</v>
      </c>
      <c r="L36" s="31">
        <f t="shared" si="12"/>
        <v>0</v>
      </c>
      <c r="M36" s="31">
        <f t="shared" si="12"/>
        <v>0</v>
      </c>
      <c r="N36" s="31">
        <f t="shared" si="10"/>
        <v>1264676</v>
      </c>
      <c r="O36" s="43">
        <f t="shared" si="1"/>
        <v>99.80869702470207</v>
      </c>
      <c r="P36" s="9"/>
    </row>
    <row r="37" spans="1:119">
      <c r="A37" s="12"/>
      <c r="B37" s="44">
        <v>581</v>
      </c>
      <c r="C37" s="20" t="s">
        <v>52</v>
      </c>
      <c r="D37" s="46">
        <v>45000</v>
      </c>
      <c r="E37" s="46">
        <v>1199701</v>
      </c>
      <c r="F37" s="46">
        <v>0</v>
      </c>
      <c r="G37" s="46">
        <v>19975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1264676</v>
      </c>
      <c r="O37" s="47">
        <f t="shared" si="1"/>
        <v>99.80869702470207</v>
      </c>
      <c r="P37" s="9"/>
    </row>
    <row r="38" spans="1:119" ht="15.6">
      <c r="A38" s="28" t="s">
        <v>53</v>
      </c>
      <c r="B38" s="29"/>
      <c r="C38" s="30"/>
      <c r="D38" s="31">
        <f t="shared" ref="D38:M38" si="13">SUM(D39:D42)</f>
        <v>38016</v>
      </c>
      <c r="E38" s="31">
        <f t="shared" si="13"/>
        <v>0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 t="shared" si="10"/>
        <v>38016</v>
      </c>
      <c r="O38" s="43">
        <f t="shared" si="1"/>
        <v>3.000236761108042</v>
      </c>
      <c r="P38" s="9"/>
    </row>
    <row r="39" spans="1:119">
      <c r="A39" s="12"/>
      <c r="B39" s="44">
        <v>601</v>
      </c>
      <c r="C39" s="20" t="s">
        <v>74</v>
      </c>
      <c r="D39" s="46">
        <v>17655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17655</v>
      </c>
      <c r="O39" s="47">
        <f t="shared" si="1"/>
        <v>1.3933391208270856</v>
      </c>
      <c r="P39" s="9"/>
    </row>
    <row r="40" spans="1:119">
      <c r="A40" s="12"/>
      <c r="B40" s="44">
        <v>602</v>
      </c>
      <c r="C40" s="20" t="s">
        <v>54</v>
      </c>
      <c r="D40" s="46">
        <v>11435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11435</v>
      </c>
      <c r="O40" s="47">
        <f t="shared" si="1"/>
        <v>0.90245442348670191</v>
      </c>
      <c r="P40" s="9"/>
    </row>
    <row r="41" spans="1:119">
      <c r="A41" s="12"/>
      <c r="B41" s="44">
        <v>603</v>
      </c>
      <c r="C41" s="20" t="s">
        <v>55</v>
      </c>
      <c r="D41" s="46">
        <v>804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804</v>
      </c>
      <c r="O41" s="47">
        <f t="shared" si="1"/>
        <v>6.3451976955252148E-2</v>
      </c>
      <c r="P41" s="9"/>
    </row>
    <row r="42" spans="1:119" ht="15.6" thickBot="1">
      <c r="A42" s="12"/>
      <c r="B42" s="44">
        <v>611</v>
      </c>
      <c r="C42" s="20" t="s">
        <v>56</v>
      </c>
      <c r="D42" s="46">
        <v>8122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8122</v>
      </c>
      <c r="O42" s="47">
        <f t="shared" si="1"/>
        <v>0.64099123983900241</v>
      </c>
      <c r="P42" s="9"/>
    </row>
    <row r="43" spans="1:119" ht="16.2" thickBot="1">
      <c r="A43" s="14" t="s">
        <v>10</v>
      </c>
      <c r="B43" s="23"/>
      <c r="C43" s="22"/>
      <c r="D43" s="15">
        <f t="shared" ref="D43:M43" si="14">SUM(D5,D13,D19,D24,D26,D31,D34,D36,D38)</f>
        <v>18075954</v>
      </c>
      <c r="E43" s="15">
        <f t="shared" si="14"/>
        <v>6580910</v>
      </c>
      <c r="F43" s="15">
        <f t="shared" si="14"/>
        <v>0</v>
      </c>
      <c r="G43" s="15">
        <f t="shared" si="14"/>
        <v>1821200</v>
      </c>
      <c r="H43" s="15">
        <f t="shared" si="14"/>
        <v>0</v>
      </c>
      <c r="I43" s="15">
        <f t="shared" si="14"/>
        <v>385671</v>
      </c>
      <c r="J43" s="15">
        <f t="shared" si="14"/>
        <v>0</v>
      </c>
      <c r="K43" s="15">
        <f t="shared" si="14"/>
        <v>0</v>
      </c>
      <c r="L43" s="15">
        <f t="shared" si="14"/>
        <v>0</v>
      </c>
      <c r="M43" s="15">
        <f t="shared" si="14"/>
        <v>2732</v>
      </c>
      <c r="N43" s="15">
        <f t="shared" si="10"/>
        <v>26866467</v>
      </c>
      <c r="O43" s="37">
        <f t="shared" si="1"/>
        <v>2120.3114986978139</v>
      </c>
      <c r="P43" s="6"/>
      <c r="Q43" s="2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</row>
    <row r="44" spans="1:119">
      <c r="A44" s="16"/>
      <c r="B44" s="18"/>
      <c r="C44" s="18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9"/>
    </row>
    <row r="45" spans="1:119">
      <c r="A45" s="38"/>
      <c r="B45" s="39"/>
      <c r="C45" s="39"/>
      <c r="D45" s="40"/>
      <c r="E45" s="40"/>
      <c r="F45" s="40"/>
      <c r="G45" s="40"/>
      <c r="H45" s="40"/>
      <c r="I45" s="40"/>
      <c r="J45" s="40"/>
      <c r="K45" s="40"/>
      <c r="L45" s="118" t="s">
        <v>75</v>
      </c>
      <c r="M45" s="118"/>
      <c r="N45" s="118"/>
      <c r="O45" s="41">
        <v>12671</v>
      </c>
    </row>
    <row r="46" spans="1:119">
      <c r="A46" s="119"/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7"/>
    </row>
    <row r="47" spans="1:119" ht="15.75" customHeight="1" thickBot="1">
      <c r="A47" s="120" t="s">
        <v>62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100"/>
    </row>
  </sheetData>
  <mergeCells count="10">
    <mergeCell ref="L45:N45"/>
    <mergeCell ref="A46:O46"/>
    <mergeCell ref="A47:O4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45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63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3655297</v>
      </c>
      <c r="E5" s="26">
        <f t="shared" si="0"/>
        <v>17629</v>
      </c>
      <c r="F5" s="26">
        <f t="shared" si="0"/>
        <v>0</v>
      </c>
      <c r="G5" s="26">
        <f t="shared" si="0"/>
        <v>198135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3871061</v>
      </c>
      <c r="O5" s="32">
        <f t="shared" ref="O5:O41" si="1">(N5/O$43)</f>
        <v>302.14338120512019</v>
      </c>
      <c r="P5" s="6"/>
    </row>
    <row r="6" spans="1:133">
      <c r="A6" s="12"/>
      <c r="B6" s="44">
        <v>511</v>
      </c>
      <c r="C6" s="20" t="s">
        <v>20</v>
      </c>
      <c r="D6" s="46">
        <v>549802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549802</v>
      </c>
      <c r="O6" s="47">
        <f t="shared" si="1"/>
        <v>42.913050265376206</v>
      </c>
      <c r="P6" s="9"/>
    </row>
    <row r="7" spans="1:133">
      <c r="A7" s="12"/>
      <c r="B7" s="44">
        <v>512</v>
      </c>
      <c r="C7" s="20" t="s">
        <v>21</v>
      </c>
      <c r="D7" s="46">
        <v>218378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218378</v>
      </c>
      <c r="O7" s="47">
        <f t="shared" si="1"/>
        <v>17.044801748360911</v>
      </c>
      <c r="P7" s="9"/>
    </row>
    <row r="8" spans="1:133">
      <c r="A8" s="12"/>
      <c r="B8" s="44">
        <v>513</v>
      </c>
      <c r="C8" s="20" t="s">
        <v>22</v>
      </c>
      <c r="D8" s="46">
        <v>2149877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2149877</v>
      </c>
      <c r="O8" s="47">
        <f t="shared" si="1"/>
        <v>167.80182641273805</v>
      </c>
      <c r="P8" s="9"/>
    </row>
    <row r="9" spans="1:133">
      <c r="A9" s="12"/>
      <c r="B9" s="44">
        <v>514</v>
      </c>
      <c r="C9" s="20" t="s">
        <v>23</v>
      </c>
      <c r="D9" s="46">
        <v>81231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81231</v>
      </c>
      <c r="O9" s="47">
        <f t="shared" si="1"/>
        <v>6.340227911333125</v>
      </c>
      <c r="P9" s="9"/>
    </row>
    <row r="10" spans="1:133">
      <c r="A10" s="12"/>
      <c r="B10" s="44">
        <v>515</v>
      </c>
      <c r="C10" s="20" t="s">
        <v>24</v>
      </c>
      <c r="D10" s="46">
        <v>204720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204720</v>
      </c>
      <c r="O10" s="47">
        <f t="shared" si="1"/>
        <v>15.978769903215735</v>
      </c>
      <c r="P10" s="9"/>
    </row>
    <row r="11" spans="1:133">
      <c r="A11" s="12"/>
      <c r="B11" s="44">
        <v>516</v>
      </c>
      <c r="C11" s="20" t="s">
        <v>25</v>
      </c>
      <c r="D11" s="46">
        <v>45587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45587</v>
      </c>
      <c r="O11" s="47">
        <f t="shared" si="1"/>
        <v>3.55814861067749</v>
      </c>
      <c r="P11" s="9"/>
    </row>
    <row r="12" spans="1:133">
      <c r="A12" s="12"/>
      <c r="B12" s="44">
        <v>519</v>
      </c>
      <c r="C12" s="20" t="s">
        <v>26</v>
      </c>
      <c r="D12" s="46">
        <v>405702</v>
      </c>
      <c r="E12" s="46">
        <v>17629</v>
      </c>
      <c r="F12" s="46">
        <v>0</v>
      </c>
      <c r="G12" s="46">
        <v>198135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621466</v>
      </c>
      <c r="O12" s="47">
        <f t="shared" si="1"/>
        <v>48.506556353418667</v>
      </c>
      <c r="P12" s="9"/>
    </row>
    <row r="13" spans="1:133" ht="15.6">
      <c r="A13" s="28" t="s">
        <v>27</v>
      </c>
      <c r="B13" s="29"/>
      <c r="C13" s="30"/>
      <c r="D13" s="31">
        <f t="shared" ref="D13:M13" si="3">SUM(D14:D19)</f>
        <v>12601681</v>
      </c>
      <c r="E13" s="31">
        <f t="shared" si="3"/>
        <v>1461860</v>
      </c>
      <c r="F13" s="31">
        <f t="shared" si="3"/>
        <v>0</v>
      </c>
      <c r="G13" s="31">
        <f t="shared" si="3"/>
        <v>2700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3" si="4">SUM(D13:M13)</f>
        <v>14066241</v>
      </c>
      <c r="O13" s="43">
        <f t="shared" si="1"/>
        <v>1097.895800811739</v>
      </c>
      <c r="P13" s="10"/>
    </row>
    <row r="14" spans="1:133">
      <c r="A14" s="12"/>
      <c r="B14" s="44">
        <v>521</v>
      </c>
      <c r="C14" s="20" t="s">
        <v>28</v>
      </c>
      <c r="D14" s="46">
        <v>3577754</v>
      </c>
      <c r="E14" s="46">
        <v>1274078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4851832</v>
      </c>
      <c r="O14" s="47">
        <f t="shared" si="1"/>
        <v>378.69434904776773</v>
      </c>
      <c r="P14" s="9"/>
    </row>
    <row r="15" spans="1:133">
      <c r="A15" s="12"/>
      <c r="B15" s="44">
        <v>522</v>
      </c>
      <c r="C15" s="20" t="s">
        <v>29</v>
      </c>
      <c r="D15" s="46">
        <v>344399</v>
      </c>
      <c r="E15" s="46">
        <v>0</v>
      </c>
      <c r="F15" s="46">
        <v>0</v>
      </c>
      <c r="G15" s="46">
        <v>2700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347099</v>
      </c>
      <c r="O15" s="47">
        <f t="shared" si="1"/>
        <v>27.091710896034968</v>
      </c>
      <c r="P15" s="9"/>
    </row>
    <row r="16" spans="1:133">
      <c r="A16" s="12"/>
      <c r="B16" s="44">
        <v>523</v>
      </c>
      <c r="C16" s="20" t="s">
        <v>30</v>
      </c>
      <c r="D16" s="46">
        <v>7373003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7373003</v>
      </c>
      <c r="O16" s="47">
        <f t="shared" si="1"/>
        <v>575.47635029659693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179508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179508</v>
      </c>
      <c r="O17" s="47">
        <f t="shared" si="1"/>
        <v>14.010927255697784</v>
      </c>
      <c r="P17" s="9"/>
    </row>
    <row r="18" spans="1:16">
      <c r="A18" s="12"/>
      <c r="B18" s="44">
        <v>525</v>
      </c>
      <c r="C18" s="20" t="s">
        <v>32</v>
      </c>
      <c r="D18" s="46">
        <v>1273474</v>
      </c>
      <c r="E18" s="46">
        <v>8274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1281748</v>
      </c>
      <c r="O18" s="47">
        <f t="shared" si="1"/>
        <v>100.04277240087418</v>
      </c>
      <c r="P18" s="9"/>
    </row>
    <row r="19" spans="1:16">
      <c r="A19" s="12"/>
      <c r="B19" s="44">
        <v>527</v>
      </c>
      <c r="C19" s="20" t="s">
        <v>33</v>
      </c>
      <c r="D19" s="46">
        <v>33051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33051</v>
      </c>
      <c r="O19" s="47">
        <f t="shared" si="1"/>
        <v>2.5796909147674056</v>
      </c>
      <c r="P19" s="9"/>
    </row>
    <row r="20" spans="1:16" ht="15.6">
      <c r="A20" s="28" t="s">
        <v>34</v>
      </c>
      <c r="B20" s="29"/>
      <c r="C20" s="30"/>
      <c r="D20" s="31">
        <f t="shared" ref="D20:M20" si="5">SUM(D21:D23)</f>
        <v>434300</v>
      </c>
      <c r="E20" s="31">
        <f t="shared" si="5"/>
        <v>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-1656061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2518</v>
      </c>
      <c r="N20" s="42">
        <f t="shared" si="4"/>
        <v>-1219243</v>
      </c>
      <c r="O20" s="43">
        <f t="shared" si="1"/>
        <v>-95.16414299094599</v>
      </c>
      <c r="P20" s="10"/>
    </row>
    <row r="21" spans="1:16">
      <c r="A21" s="12"/>
      <c r="B21" s="44">
        <v>534</v>
      </c>
      <c r="C21" s="20" t="s">
        <v>35</v>
      </c>
      <c r="D21" s="46">
        <v>37291</v>
      </c>
      <c r="E21" s="46">
        <v>0</v>
      </c>
      <c r="F21" s="46">
        <v>0</v>
      </c>
      <c r="G21" s="46">
        <v>0</v>
      </c>
      <c r="H21" s="46">
        <v>0</v>
      </c>
      <c r="I21" s="46">
        <v>-1656061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-1618770</v>
      </c>
      <c r="O21" s="47">
        <f t="shared" si="1"/>
        <v>-126.34795504214799</v>
      </c>
      <c r="P21" s="9"/>
    </row>
    <row r="22" spans="1:16">
      <c r="A22" s="12"/>
      <c r="B22" s="44">
        <v>537</v>
      </c>
      <c r="C22" s="20" t="s">
        <v>37</v>
      </c>
      <c r="D22" s="46">
        <v>372014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2518</v>
      </c>
      <c r="N22" s="46">
        <f t="shared" si="4"/>
        <v>374532</v>
      </c>
      <c r="O22" s="47">
        <f t="shared" si="1"/>
        <v>29.232906650015611</v>
      </c>
      <c r="P22" s="9"/>
    </row>
    <row r="23" spans="1:16">
      <c r="A23" s="12"/>
      <c r="B23" s="44">
        <v>539</v>
      </c>
      <c r="C23" s="20" t="s">
        <v>38</v>
      </c>
      <c r="D23" s="46">
        <v>24995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24995</v>
      </c>
      <c r="O23" s="47">
        <f t="shared" si="1"/>
        <v>1.9509054011863878</v>
      </c>
      <c r="P23" s="9"/>
    </row>
    <row r="24" spans="1:16" ht="15.6">
      <c r="A24" s="28" t="s">
        <v>39</v>
      </c>
      <c r="B24" s="29"/>
      <c r="C24" s="30"/>
      <c r="D24" s="31">
        <f t="shared" ref="D24:M24" si="6">SUM(D25:D25)</f>
        <v>8281</v>
      </c>
      <c r="E24" s="31">
        <f t="shared" si="6"/>
        <v>1261209</v>
      </c>
      <c r="F24" s="31">
        <f t="shared" si="6"/>
        <v>0</v>
      </c>
      <c r="G24" s="31">
        <f t="shared" si="6"/>
        <v>3042896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4312386</v>
      </c>
      <c r="O24" s="43">
        <f t="shared" si="1"/>
        <v>336.58960349672185</v>
      </c>
      <c r="P24" s="10"/>
    </row>
    <row r="25" spans="1:16">
      <c r="A25" s="12"/>
      <c r="B25" s="44">
        <v>541</v>
      </c>
      <c r="C25" s="20" t="s">
        <v>40</v>
      </c>
      <c r="D25" s="46">
        <v>8281</v>
      </c>
      <c r="E25" s="46">
        <v>1261209</v>
      </c>
      <c r="F25" s="46">
        <v>0</v>
      </c>
      <c r="G25" s="46">
        <v>3042896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4312386</v>
      </c>
      <c r="O25" s="47">
        <f t="shared" si="1"/>
        <v>336.58960349672185</v>
      </c>
      <c r="P25" s="9"/>
    </row>
    <row r="26" spans="1:16" ht="15.6">
      <c r="A26" s="28" t="s">
        <v>41</v>
      </c>
      <c r="B26" s="29"/>
      <c r="C26" s="30"/>
      <c r="D26" s="31">
        <f t="shared" ref="D26:M26" si="8">SUM(D27:D29)</f>
        <v>191217</v>
      </c>
      <c r="E26" s="31">
        <f t="shared" si="8"/>
        <v>182882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374099</v>
      </c>
      <c r="O26" s="43">
        <f t="shared" si="1"/>
        <v>29.199110209178894</v>
      </c>
      <c r="P26" s="10"/>
    </row>
    <row r="27" spans="1:16">
      <c r="A27" s="13"/>
      <c r="B27" s="45">
        <v>553</v>
      </c>
      <c r="C27" s="21" t="s">
        <v>43</v>
      </c>
      <c r="D27" s="46">
        <v>56763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56763</v>
      </c>
      <c r="O27" s="47">
        <f t="shared" si="1"/>
        <v>4.43045582266625</v>
      </c>
      <c r="P27" s="9"/>
    </row>
    <row r="28" spans="1:16">
      <c r="A28" s="13"/>
      <c r="B28" s="45">
        <v>554</v>
      </c>
      <c r="C28" s="21" t="s">
        <v>44</v>
      </c>
      <c r="D28" s="46">
        <v>129763</v>
      </c>
      <c r="E28" s="46">
        <v>182882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312645</v>
      </c>
      <c r="O28" s="47">
        <f t="shared" si="1"/>
        <v>24.402513268810491</v>
      </c>
      <c r="P28" s="9"/>
    </row>
    <row r="29" spans="1:16">
      <c r="A29" s="13"/>
      <c r="B29" s="45">
        <v>559</v>
      </c>
      <c r="C29" s="21" t="s">
        <v>45</v>
      </c>
      <c r="D29" s="46">
        <v>4691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4691</v>
      </c>
      <c r="O29" s="47">
        <f t="shared" si="1"/>
        <v>0.36614111770215424</v>
      </c>
      <c r="P29" s="9"/>
    </row>
    <row r="30" spans="1:16" ht="15.6">
      <c r="A30" s="28" t="s">
        <v>46</v>
      </c>
      <c r="B30" s="29"/>
      <c r="C30" s="30"/>
      <c r="D30" s="31">
        <f t="shared" ref="D30:M30" si="9">SUM(D31:D32)</f>
        <v>394729</v>
      </c>
      <c r="E30" s="31">
        <f t="shared" si="9"/>
        <v>0</v>
      </c>
      <c r="F30" s="31">
        <f t="shared" si="9"/>
        <v>0</v>
      </c>
      <c r="G30" s="31">
        <f t="shared" si="9"/>
        <v>1770600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2165329</v>
      </c>
      <c r="O30" s="43">
        <f t="shared" si="1"/>
        <v>169.0078832344677</v>
      </c>
      <c r="P30" s="10"/>
    </row>
    <row r="31" spans="1:16">
      <c r="A31" s="12"/>
      <c r="B31" s="44">
        <v>562</v>
      </c>
      <c r="C31" s="20" t="s">
        <v>47</v>
      </c>
      <c r="D31" s="46">
        <v>228233</v>
      </c>
      <c r="E31" s="46">
        <v>0</v>
      </c>
      <c r="F31" s="46">
        <v>0</v>
      </c>
      <c r="G31" s="46">
        <v>1770600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41" si="10">SUM(D31:M31)</f>
        <v>1998833</v>
      </c>
      <c r="O31" s="47">
        <f t="shared" si="1"/>
        <v>156.01256634405246</v>
      </c>
      <c r="P31" s="9"/>
    </row>
    <row r="32" spans="1:16">
      <c r="A32" s="12"/>
      <c r="B32" s="44">
        <v>569</v>
      </c>
      <c r="C32" s="20" t="s">
        <v>48</v>
      </c>
      <c r="D32" s="46">
        <v>166496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166496</v>
      </c>
      <c r="O32" s="47">
        <f t="shared" si="1"/>
        <v>12.995316890415236</v>
      </c>
      <c r="P32" s="9"/>
    </row>
    <row r="33" spans="1:119" ht="15.6">
      <c r="A33" s="28" t="s">
        <v>49</v>
      </c>
      <c r="B33" s="29"/>
      <c r="C33" s="30"/>
      <c r="D33" s="31">
        <f t="shared" ref="D33:M33" si="11">SUM(D34:D34)</f>
        <v>131771</v>
      </c>
      <c r="E33" s="31">
        <f t="shared" si="11"/>
        <v>122821</v>
      </c>
      <c r="F33" s="31">
        <f t="shared" si="11"/>
        <v>0</v>
      </c>
      <c r="G33" s="31">
        <f t="shared" si="11"/>
        <v>81270</v>
      </c>
      <c r="H33" s="31">
        <f t="shared" si="11"/>
        <v>0</v>
      </c>
      <c r="I33" s="31">
        <f t="shared" si="11"/>
        <v>0</v>
      </c>
      <c r="J33" s="31">
        <f t="shared" si="11"/>
        <v>0</v>
      </c>
      <c r="K33" s="31">
        <f t="shared" si="11"/>
        <v>0</v>
      </c>
      <c r="L33" s="31">
        <f t="shared" si="11"/>
        <v>0</v>
      </c>
      <c r="M33" s="31">
        <f t="shared" si="11"/>
        <v>0</v>
      </c>
      <c r="N33" s="31">
        <f t="shared" si="10"/>
        <v>335862</v>
      </c>
      <c r="O33" s="43">
        <f t="shared" si="1"/>
        <v>26.214642522635028</v>
      </c>
      <c r="P33" s="9"/>
    </row>
    <row r="34" spans="1:119">
      <c r="A34" s="12"/>
      <c r="B34" s="44">
        <v>572</v>
      </c>
      <c r="C34" s="20" t="s">
        <v>50</v>
      </c>
      <c r="D34" s="46">
        <v>131771</v>
      </c>
      <c r="E34" s="46">
        <v>122821</v>
      </c>
      <c r="F34" s="46">
        <v>0</v>
      </c>
      <c r="G34" s="46">
        <v>81270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335862</v>
      </c>
      <c r="O34" s="47">
        <f t="shared" si="1"/>
        <v>26.214642522635028</v>
      </c>
      <c r="P34" s="9"/>
    </row>
    <row r="35" spans="1:119" ht="15.6">
      <c r="A35" s="28" t="s">
        <v>58</v>
      </c>
      <c r="B35" s="29"/>
      <c r="C35" s="30"/>
      <c r="D35" s="31">
        <f t="shared" ref="D35:M35" si="12">SUM(D36:D36)</f>
        <v>75000</v>
      </c>
      <c r="E35" s="31">
        <f t="shared" si="12"/>
        <v>1170035</v>
      </c>
      <c r="F35" s="31">
        <f t="shared" si="12"/>
        <v>0</v>
      </c>
      <c r="G35" s="31">
        <f t="shared" si="12"/>
        <v>0</v>
      </c>
      <c r="H35" s="31">
        <f t="shared" si="12"/>
        <v>0</v>
      </c>
      <c r="I35" s="31">
        <f t="shared" si="12"/>
        <v>0</v>
      </c>
      <c r="J35" s="31">
        <f t="shared" si="12"/>
        <v>0</v>
      </c>
      <c r="K35" s="31">
        <f t="shared" si="12"/>
        <v>0</v>
      </c>
      <c r="L35" s="31">
        <f t="shared" si="12"/>
        <v>0</v>
      </c>
      <c r="M35" s="31">
        <f t="shared" si="12"/>
        <v>0</v>
      </c>
      <c r="N35" s="31">
        <f t="shared" si="10"/>
        <v>1245035</v>
      </c>
      <c r="O35" s="43">
        <f t="shared" si="1"/>
        <v>97.177255697783323</v>
      </c>
      <c r="P35" s="9"/>
    </row>
    <row r="36" spans="1:119">
      <c r="A36" s="12"/>
      <c r="B36" s="44">
        <v>581</v>
      </c>
      <c r="C36" s="20" t="s">
        <v>52</v>
      </c>
      <c r="D36" s="46">
        <v>75000</v>
      </c>
      <c r="E36" s="46">
        <v>1170035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1245035</v>
      </c>
      <c r="O36" s="47">
        <f t="shared" si="1"/>
        <v>97.177255697783323</v>
      </c>
      <c r="P36" s="9"/>
    </row>
    <row r="37" spans="1:119" ht="15.6">
      <c r="A37" s="28" t="s">
        <v>53</v>
      </c>
      <c r="B37" s="29"/>
      <c r="C37" s="30"/>
      <c r="D37" s="31">
        <f t="shared" ref="D37:M37" si="13">SUM(D38:D40)</f>
        <v>27286</v>
      </c>
      <c r="E37" s="31">
        <f t="shared" si="13"/>
        <v>0</v>
      </c>
      <c r="F37" s="31">
        <f t="shared" si="13"/>
        <v>0</v>
      </c>
      <c r="G37" s="31">
        <f t="shared" si="13"/>
        <v>0</v>
      </c>
      <c r="H37" s="31">
        <f t="shared" si="13"/>
        <v>0</v>
      </c>
      <c r="I37" s="31">
        <f t="shared" si="13"/>
        <v>0</v>
      </c>
      <c r="J37" s="31">
        <f t="shared" si="13"/>
        <v>0</v>
      </c>
      <c r="K37" s="31">
        <f t="shared" si="13"/>
        <v>0</v>
      </c>
      <c r="L37" s="31">
        <f t="shared" si="13"/>
        <v>0</v>
      </c>
      <c r="M37" s="31">
        <f t="shared" si="13"/>
        <v>0</v>
      </c>
      <c r="N37" s="31">
        <f t="shared" si="10"/>
        <v>27286</v>
      </c>
      <c r="O37" s="43">
        <f t="shared" si="1"/>
        <v>2.1297221354979707</v>
      </c>
      <c r="P37" s="9"/>
    </row>
    <row r="38" spans="1:119">
      <c r="A38" s="12"/>
      <c r="B38" s="44">
        <v>602</v>
      </c>
      <c r="C38" s="20" t="s">
        <v>54</v>
      </c>
      <c r="D38" s="46">
        <v>11873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11873</v>
      </c>
      <c r="O38" s="47">
        <f t="shared" si="1"/>
        <v>0.92670933499843899</v>
      </c>
      <c r="P38" s="9"/>
    </row>
    <row r="39" spans="1:119">
      <c r="A39" s="12"/>
      <c r="B39" s="44">
        <v>603</v>
      </c>
      <c r="C39" s="20" t="s">
        <v>55</v>
      </c>
      <c r="D39" s="46">
        <v>850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850</v>
      </c>
      <c r="O39" s="47">
        <f t="shared" si="1"/>
        <v>6.6344052450827348E-2</v>
      </c>
      <c r="P39" s="9"/>
    </row>
    <row r="40" spans="1:119" ht="15.6" thickBot="1">
      <c r="A40" s="12"/>
      <c r="B40" s="44">
        <v>611</v>
      </c>
      <c r="C40" s="20" t="s">
        <v>56</v>
      </c>
      <c r="D40" s="46">
        <v>14563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14563</v>
      </c>
      <c r="O40" s="47">
        <f t="shared" si="1"/>
        <v>1.1366687480487043</v>
      </c>
      <c r="P40" s="9"/>
    </row>
    <row r="41" spans="1:119" ht="16.2" thickBot="1">
      <c r="A41" s="14" t="s">
        <v>10</v>
      </c>
      <c r="B41" s="23"/>
      <c r="C41" s="22"/>
      <c r="D41" s="15">
        <f t="shared" ref="D41:M41" si="14">SUM(D5,D13,D20,D24,D26,D30,D33,D35,D37)</f>
        <v>17519562</v>
      </c>
      <c r="E41" s="15">
        <f t="shared" si="14"/>
        <v>4216436</v>
      </c>
      <c r="F41" s="15">
        <f t="shared" si="14"/>
        <v>0</v>
      </c>
      <c r="G41" s="15">
        <f t="shared" si="14"/>
        <v>5095601</v>
      </c>
      <c r="H41" s="15">
        <f t="shared" si="14"/>
        <v>0</v>
      </c>
      <c r="I41" s="15">
        <f t="shared" si="14"/>
        <v>-1656061</v>
      </c>
      <c r="J41" s="15">
        <f t="shared" si="14"/>
        <v>0</v>
      </c>
      <c r="K41" s="15">
        <f t="shared" si="14"/>
        <v>0</v>
      </c>
      <c r="L41" s="15">
        <f t="shared" si="14"/>
        <v>0</v>
      </c>
      <c r="M41" s="15">
        <f t="shared" si="14"/>
        <v>2518</v>
      </c>
      <c r="N41" s="15">
        <f t="shared" si="10"/>
        <v>25178056</v>
      </c>
      <c r="O41" s="37">
        <f t="shared" si="1"/>
        <v>1965.1932563221978</v>
      </c>
      <c r="P41" s="6"/>
      <c r="Q41" s="2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</row>
    <row r="42" spans="1:119">
      <c r="A42" s="16"/>
      <c r="B42" s="18"/>
      <c r="C42" s="18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9"/>
    </row>
    <row r="43" spans="1:119">
      <c r="A43" s="38"/>
      <c r="B43" s="39"/>
      <c r="C43" s="39"/>
      <c r="D43" s="40"/>
      <c r="E43" s="40"/>
      <c r="F43" s="40"/>
      <c r="G43" s="40"/>
      <c r="H43" s="40"/>
      <c r="I43" s="40"/>
      <c r="J43" s="40"/>
      <c r="K43" s="40"/>
      <c r="L43" s="118" t="s">
        <v>64</v>
      </c>
      <c r="M43" s="118"/>
      <c r="N43" s="118"/>
      <c r="O43" s="41">
        <v>12812</v>
      </c>
    </row>
    <row r="44" spans="1:119">
      <c r="A44" s="119"/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7"/>
    </row>
    <row r="45" spans="1:119" ht="15.75" customHeight="1" thickBot="1">
      <c r="A45" s="120" t="s">
        <v>62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100"/>
    </row>
  </sheetData>
  <mergeCells count="10">
    <mergeCell ref="L43:N43"/>
    <mergeCell ref="A44:O44"/>
    <mergeCell ref="A45:O4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45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60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3874240</v>
      </c>
      <c r="E5" s="26">
        <f t="shared" si="0"/>
        <v>720</v>
      </c>
      <c r="F5" s="26">
        <f t="shared" si="0"/>
        <v>0</v>
      </c>
      <c r="G5" s="26">
        <f t="shared" si="0"/>
        <v>127430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4002390</v>
      </c>
      <c r="O5" s="32">
        <f t="shared" ref="O5:O41" si="1">(N5/O$43)</f>
        <v>310.64809065507609</v>
      </c>
      <c r="P5" s="6"/>
    </row>
    <row r="6" spans="1:133">
      <c r="A6" s="12"/>
      <c r="B6" s="44">
        <v>511</v>
      </c>
      <c r="C6" s="20" t="s">
        <v>20</v>
      </c>
      <c r="D6" s="46">
        <v>703585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703585</v>
      </c>
      <c r="O6" s="47">
        <f t="shared" si="1"/>
        <v>54.609205215771496</v>
      </c>
      <c r="P6" s="9"/>
    </row>
    <row r="7" spans="1:133">
      <c r="A7" s="12"/>
      <c r="B7" s="44">
        <v>512</v>
      </c>
      <c r="C7" s="20" t="s">
        <v>21</v>
      </c>
      <c r="D7" s="46">
        <v>218900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218900</v>
      </c>
      <c r="O7" s="47">
        <f t="shared" si="1"/>
        <v>16.990065197143743</v>
      </c>
      <c r="P7" s="9"/>
    </row>
    <row r="8" spans="1:133">
      <c r="A8" s="12"/>
      <c r="B8" s="44">
        <v>513</v>
      </c>
      <c r="C8" s="20" t="s">
        <v>22</v>
      </c>
      <c r="D8" s="46">
        <v>2234695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2234695</v>
      </c>
      <c r="O8" s="47">
        <f t="shared" si="1"/>
        <v>173.44729897547344</v>
      </c>
      <c r="P8" s="9"/>
    </row>
    <row r="9" spans="1:133">
      <c r="A9" s="12"/>
      <c r="B9" s="44">
        <v>514</v>
      </c>
      <c r="C9" s="20" t="s">
        <v>23</v>
      </c>
      <c r="D9" s="46">
        <v>70102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70102</v>
      </c>
      <c r="O9" s="47">
        <f t="shared" si="1"/>
        <v>5.4410121080409812</v>
      </c>
      <c r="P9" s="9"/>
    </row>
    <row r="10" spans="1:133">
      <c r="A10" s="12"/>
      <c r="B10" s="44">
        <v>515</v>
      </c>
      <c r="C10" s="20" t="s">
        <v>24</v>
      </c>
      <c r="D10" s="46">
        <v>208539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208539</v>
      </c>
      <c r="O10" s="47">
        <f t="shared" si="1"/>
        <v>16.185889475318223</v>
      </c>
      <c r="P10" s="9"/>
    </row>
    <row r="11" spans="1:133">
      <c r="A11" s="12"/>
      <c r="B11" s="44">
        <v>516</v>
      </c>
      <c r="C11" s="20" t="s">
        <v>25</v>
      </c>
      <c r="D11" s="46">
        <v>40589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40589</v>
      </c>
      <c r="O11" s="47">
        <f t="shared" si="1"/>
        <v>3.1503415088481836</v>
      </c>
      <c r="P11" s="9"/>
    </row>
    <row r="12" spans="1:133">
      <c r="A12" s="12"/>
      <c r="B12" s="44">
        <v>519</v>
      </c>
      <c r="C12" s="20" t="s">
        <v>26</v>
      </c>
      <c r="D12" s="46">
        <v>397830</v>
      </c>
      <c r="E12" s="46">
        <v>720</v>
      </c>
      <c r="F12" s="46">
        <v>0</v>
      </c>
      <c r="G12" s="46">
        <v>127430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525980</v>
      </c>
      <c r="O12" s="47">
        <f t="shared" si="1"/>
        <v>40.824278174479979</v>
      </c>
      <c r="P12" s="9"/>
    </row>
    <row r="13" spans="1:133" ht="15.6">
      <c r="A13" s="28" t="s">
        <v>27</v>
      </c>
      <c r="B13" s="29"/>
      <c r="C13" s="30"/>
      <c r="D13" s="31">
        <f t="shared" ref="D13:M13" si="3">SUM(D14:D19)</f>
        <v>14128975</v>
      </c>
      <c r="E13" s="31">
        <f t="shared" si="3"/>
        <v>817044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3" si="4">SUM(D13:M13)</f>
        <v>14946019</v>
      </c>
      <c r="O13" s="43">
        <f t="shared" si="1"/>
        <v>1160.0449394597952</v>
      </c>
      <c r="P13" s="10"/>
    </row>
    <row r="14" spans="1:133">
      <c r="A14" s="12"/>
      <c r="B14" s="44">
        <v>521</v>
      </c>
      <c r="C14" s="20" t="s">
        <v>28</v>
      </c>
      <c r="D14" s="46">
        <v>4039484</v>
      </c>
      <c r="E14" s="46">
        <v>571162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4610646</v>
      </c>
      <c r="O14" s="47">
        <f t="shared" si="1"/>
        <v>357.85827382800375</v>
      </c>
      <c r="P14" s="9"/>
    </row>
    <row r="15" spans="1:133">
      <c r="A15" s="12"/>
      <c r="B15" s="44">
        <v>522</v>
      </c>
      <c r="C15" s="20" t="s">
        <v>29</v>
      </c>
      <c r="D15" s="46">
        <v>344372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344372</v>
      </c>
      <c r="O15" s="47">
        <f t="shared" si="1"/>
        <v>26.728655696988511</v>
      </c>
      <c r="P15" s="9"/>
    </row>
    <row r="16" spans="1:133">
      <c r="A16" s="12"/>
      <c r="B16" s="44">
        <v>523</v>
      </c>
      <c r="C16" s="20" t="s">
        <v>30</v>
      </c>
      <c r="D16" s="46">
        <v>7984017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7984017</v>
      </c>
      <c r="O16" s="47">
        <f t="shared" si="1"/>
        <v>619.68464762496114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243121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243121</v>
      </c>
      <c r="O17" s="47">
        <f t="shared" si="1"/>
        <v>18.869993790748214</v>
      </c>
      <c r="P17" s="9"/>
    </row>
    <row r="18" spans="1:16">
      <c r="A18" s="12"/>
      <c r="B18" s="44">
        <v>525</v>
      </c>
      <c r="C18" s="20" t="s">
        <v>32</v>
      </c>
      <c r="D18" s="46">
        <v>1694777</v>
      </c>
      <c r="E18" s="46">
        <v>2761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1697538</v>
      </c>
      <c r="O18" s="47">
        <f t="shared" si="1"/>
        <v>131.75551071095933</v>
      </c>
      <c r="P18" s="9"/>
    </row>
    <row r="19" spans="1:16">
      <c r="A19" s="12"/>
      <c r="B19" s="44">
        <v>527</v>
      </c>
      <c r="C19" s="20" t="s">
        <v>33</v>
      </c>
      <c r="D19" s="46">
        <v>66325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66325</v>
      </c>
      <c r="O19" s="47">
        <f t="shared" si="1"/>
        <v>5.1478578081341198</v>
      </c>
      <c r="P19" s="9"/>
    </row>
    <row r="20" spans="1:16" ht="15.6">
      <c r="A20" s="28" t="s">
        <v>34</v>
      </c>
      <c r="B20" s="29"/>
      <c r="C20" s="30"/>
      <c r="D20" s="31">
        <f t="shared" ref="D20:M20" si="5">SUM(D21:D23)</f>
        <v>1031854</v>
      </c>
      <c r="E20" s="31">
        <f t="shared" si="5"/>
        <v>0</v>
      </c>
      <c r="F20" s="31">
        <f t="shared" si="5"/>
        <v>0</v>
      </c>
      <c r="G20" s="31">
        <f t="shared" si="5"/>
        <v>800</v>
      </c>
      <c r="H20" s="31">
        <f t="shared" si="5"/>
        <v>0</v>
      </c>
      <c r="I20" s="31">
        <f t="shared" si="5"/>
        <v>629499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7463</v>
      </c>
      <c r="N20" s="42">
        <f t="shared" si="4"/>
        <v>1669616</v>
      </c>
      <c r="O20" s="43">
        <f t="shared" si="1"/>
        <v>129.5883266066439</v>
      </c>
      <c r="P20" s="10"/>
    </row>
    <row r="21" spans="1:16">
      <c r="A21" s="12"/>
      <c r="B21" s="44">
        <v>534</v>
      </c>
      <c r="C21" s="20" t="s">
        <v>35</v>
      </c>
      <c r="D21" s="46">
        <v>36168</v>
      </c>
      <c r="E21" s="46">
        <v>0</v>
      </c>
      <c r="F21" s="46">
        <v>0</v>
      </c>
      <c r="G21" s="46">
        <v>0</v>
      </c>
      <c r="H21" s="46">
        <v>0</v>
      </c>
      <c r="I21" s="46">
        <v>629499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665667</v>
      </c>
      <c r="O21" s="47">
        <f t="shared" si="1"/>
        <v>51.66617510090034</v>
      </c>
      <c r="P21" s="9"/>
    </row>
    <row r="22" spans="1:16">
      <c r="A22" s="12"/>
      <c r="B22" s="44">
        <v>537</v>
      </c>
      <c r="C22" s="20" t="s">
        <v>37</v>
      </c>
      <c r="D22" s="46">
        <v>971482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7463</v>
      </c>
      <c r="N22" s="46">
        <f t="shared" si="4"/>
        <v>978945</v>
      </c>
      <c r="O22" s="47">
        <f t="shared" si="1"/>
        <v>75.981449860291832</v>
      </c>
      <c r="P22" s="9"/>
    </row>
    <row r="23" spans="1:16">
      <c r="A23" s="12"/>
      <c r="B23" s="44">
        <v>539</v>
      </c>
      <c r="C23" s="20" t="s">
        <v>38</v>
      </c>
      <c r="D23" s="46">
        <v>24204</v>
      </c>
      <c r="E23" s="46">
        <v>0</v>
      </c>
      <c r="F23" s="46">
        <v>0</v>
      </c>
      <c r="G23" s="46">
        <v>800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25004</v>
      </c>
      <c r="O23" s="47">
        <f t="shared" si="1"/>
        <v>1.940701645451723</v>
      </c>
      <c r="P23" s="9"/>
    </row>
    <row r="24" spans="1:16" ht="15.6">
      <c r="A24" s="28" t="s">
        <v>39</v>
      </c>
      <c r="B24" s="29"/>
      <c r="C24" s="30"/>
      <c r="D24" s="31">
        <f t="shared" ref="D24:M24" si="6">SUM(D25:D25)</f>
        <v>0</v>
      </c>
      <c r="E24" s="31">
        <f t="shared" si="6"/>
        <v>2339628</v>
      </c>
      <c r="F24" s="31">
        <f t="shared" si="6"/>
        <v>0</v>
      </c>
      <c r="G24" s="31">
        <f t="shared" si="6"/>
        <v>1157087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3496715</v>
      </c>
      <c r="O24" s="43">
        <f t="shared" si="1"/>
        <v>271.39979819931699</v>
      </c>
      <c r="P24" s="10"/>
    </row>
    <row r="25" spans="1:16">
      <c r="A25" s="12"/>
      <c r="B25" s="44">
        <v>541</v>
      </c>
      <c r="C25" s="20" t="s">
        <v>40</v>
      </c>
      <c r="D25" s="46">
        <v>0</v>
      </c>
      <c r="E25" s="46">
        <v>2339628</v>
      </c>
      <c r="F25" s="46">
        <v>0</v>
      </c>
      <c r="G25" s="46">
        <v>1157087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3496715</v>
      </c>
      <c r="O25" s="47">
        <f t="shared" si="1"/>
        <v>271.39979819931699</v>
      </c>
      <c r="P25" s="9"/>
    </row>
    <row r="26" spans="1:16" ht="15.6">
      <c r="A26" s="28" t="s">
        <v>41</v>
      </c>
      <c r="B26" s="29"/>
      <c r="C26" s="30"/>
      <c r="D26" s="31">
        <f t="shared" ref="D26:M26" si="8">SUM(D27:D29)</f>
        <v>133238</v>
      </c>
      <c r="E26" s="31">
        <f t="shared" si="8"/>
        <v>202731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335969</v>
      </c>
      <c r="O26" s="43">
        <f t="shared" si="1"/>
        <v>26.076451412604783</v>
      </c>
      <c r="P26" s="10"/>
    </row>
    <row r="27" spans="1:16">
      <c r="A27" s="13"/>
      <c r="B27" s="45">
        <v>553</v>
      </c>
      <c r="C27" s="21" t="s">
        <v>43</v>
      </c>
      <c r="D27" s="46">
        <v>55194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55194</v>
      </c>
      <c r="O27" s="47">
        <f t="shared" si="1"/>
        <v>4.2839180378764361</v>
      </c>
      <c r="P27" s="9"/>
    </row>
    <row r="28" spans="1:16">
      <c r="A28" s="13"/>
      <c r="B28" s="45">
        <v>554</v>
      </c>
      <c r="C28" s="21" t="s">
        <v>44</v>
      </c>
      <c r="D28" s="46">
        <v>68283</v>
      </c>
      <c r="E28" s="46">
        <v>202731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271014</v>
      </c>
      <c r="O28" s="47">
        <f t="shared" si="1"/>
        <v>21.034927041291525</v>
      </c>
      <c r="P28" s="9"/>
    </row>
    <row r="29" spans="1:16">
      <c r="A29" s="13"/>
      <c r="B29" s="45">
        <v>559</v>
      </c>
      <c r="C29" s="21" t="s">
        <v>45</v>
      </c>
      <c r="D29" s="46">
        <v>9761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9761</v>
      </c>
      <c r="O29" s="47">
        <f t="shared" si="1"/>
        <v>0.75760633343682082</v>
      </c>
      <c r="P29" s="9"/>
    </row>
    <row r="30" spans="1:16" ht="15.6">
      <c r="A30" s="28" t="s">
        <v>46</v>
      </c>
      <c r="B30" s="29"/>
      <c r="C30" s="30"/>
      <c r="D30" s="31">
        <f t="shared" ref="D30:M30" si="9">SUM(D31:D32)</f>
        <v>361108</v>
      </c>
      <c r="E30" s="31">
        <f t="shared" si="9"/>
        <v>0</v>
      </c>
      <c r="F30" s="31">
        <f t="shared" si="9"/>
        <v>0</v>
      </c>
      <c r="G30" s="31">
        <f t="shared" si="9"/>
        <v>3147931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3509039</v>
      </c>
      <c r="O30" s="43">
        <f t="shared" si="1"/>
        <v>272.35633343682088</v>
      </c>
      <c r="P30" s="10"/>
    </row>
    <row r="31" spans="1:16">
      <c r="A31" s="12"/>
      <c r="B31" s="44">
        <v>562</v>
      </c>
      <c r="C31" s="20" t="s">
        <v>47</v>
      </c>
      <c r="D31" s="46">
        <v>212051</v>
      </c>
      <c r="E31" s="46">
        <v>0</v>
      </c>
      <c r="F31" s="46">
        <v>0</v>
      </c>
      <c r="G31" s="46">
        <v>3147931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41" si="10">SUM(D31:M31)</f>
        <v>3359982</v>
      </c>
      <c r="O31" s="47">
        <f t="shared" si="1"/>
        <v>260.78717789506362</v>
      </c>
      <c r="P31" s="9"/>
    </row>
    <row r="32" spans="1:16">
      <c r="A32" s="12"/>
      <c r="B32" s="44">
        <v>569</v>
      </c>
      <c r="C32" s="20" t="s">
        <v>48</v>
      </c>
      <c r="D32" s="46">
        <v>149057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149057</v>
      </c>
      <c r="O32" s="47">
        <f t="shared" si="1"/>
        <v>11.569155541757219</v>
      </c>
      <c r="P32" s="9"/>
    </row>
    <row r="33" spans="1:119" ht="15.6">
      <c r="A33" s="28" t="s">
        <v>49</v>
      </c>
      <c r="B33" s="29"/>
      <c r="C33" s="30"/>
      <c r="D33" s="31">
        <f t="shared" ref="D33:M33" si="11">SUM(D34:D34)</f>
        <v>129089</v>
      </c>
      <c r="E33" s="31">
        <f t="shared" si="11"/>
        <v>125741</v>
      </c>
      <c r="F33" s="31">
        <f t="shared" si="11"/>
        <v>0</v>
      </c>
      <c r="G33" s="31">
        <f t="shared" si="11"/>
        <v>101993</v>
      </c>
      <c r="H33" s="31">
        <f t="shared" si="11"/>
        <v>0</v>
      </c>
      <c r="I33" s="31">
        <f t="shared" si="11"/>
        <v>0</v>
      </c>
      <c r="J33" s="31">
        <f t="shared" si="11"/>
        <v>0</v>
      </c>
      <c r="K33" s="31">
        <f t="shared" si="11"/>
        <v>0</v>
      </c>
      <c r="L33" s="31">
        <f t="shared" si="11"/>
        <v>0</v>
      </c>
      <c r="M33" s="31">
        <f t="shared" si="11"/>
        <v>0</v>
      </c>
      <c r="N33" s="31">
        <f t="shared" si="10"/>
        <v>356823</v>
      </c>
      <c r="O33" s="43">
        <f t="shared" si="1"/>
        <v>27.695048121701333</v>
      </c>
      <c r="P33" s="9"/>
    </row>
    <row r="34" spans="1:119">
      <c r="A34" s="12"/>
      <c r="B34" s="44">
        <v>572</v>
      </c>
      <c r="C34" s="20" t="s">
        <v>50</v>
      </c>
      <c r="D34" s="46">
        <v>129089</v>
      </c>
      <c r="E34" s="46">
        <v>125741</v>
      </c>
      <c r="F34" s="46">
        <v>0</v>
      </c>
      <c r="G34" s="46">
        <v>101993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356823</v>
      </c>
      <c r="O34" s="47">
        <f t="shared" si="1"/>
        <v>27.695048121701333</v>
      </c>
      <c r="P34" s="9"/>
    </row>
    <row r="35" spans="1:119" ht="15.6">
      <c r="A35" s="28" t="s">
        <v>58</v>
      </c>
      <c r="B35" s="29"/>
      <c r="C35" s="30"/>
      <c r="D35" s="31">
        <f t="shared" ref="D35:M35" si="12">SUM(D36:D36)</f>
        <v>100069</v>
      </c>
      <c r="E35" s="31">
        <f t="shared" si="12"/>
        <v>1583743</v>
      </c>
      <c r="F35" s="31">
        <f t="shared" si="12"/>
        <v>0</v>
      </c>
      <c r="G35" s="31">
        <f t="shared" si="12"/>
        <v>0</v>
      </c>
      <c r="H35" s="31">
        <f t="shared" si="12"/>
        <v>0</v>
      </c>
      <c r="I35" s="31">
        <f t="shared" si="12"/>
        <v>38201</v>
      </c>
      <c r="J35" s="31">
        <f t="shared" si="12"/>
        <v>0</v>
      </c>
      <c r="K35" s="31">
        <f t="shared" si="12"/>
        <v>0</v>
      </c>
      <c r="L35" s="31">
        <f t="shared" si="12"/>
        <v>0</v>
      </c>
      <c r="M35" s="31">
        <f t="shared" si="12"/>
        <v>0</v>
      </c>
      <c r="N35" s="31">
        <f t="shared" si="10"/>
        <v>1722013</v>
      </c>
      <c r="O35" s="43">
        <f t="shared" si="1"/>
        <v>133.65515367898169</v>
      </c>
      <c r="P35" s="9"/>
    </row>
    <row r="36" spans="1:119">
      <c r="A36" s="12"/>
      <c r="B36" s="44">
        <v>581</v>
      </c>
      <c r="C36" s="20" t="s">
        <v>52</v>
      </c>
      <c r="D36" s="46">
        <v>100069</v>
      </c>
      <c r="E36" s="46">
        <v>1583743</v>
      </c>
      <c r="F36" s="46">
        <v>0</v>
      </c>
      <c r="G36" s="46">
        <v>0</v>
      </c>
      <c r="H36" s="46">
        <v>0</v>
      </c>
      <c r="I36" s="46">
        <v>38201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1722013</v>
      </c>
      <c r="O36" s="47">
        <f t="shared" si="1"/>
        <v>133.65515367898169</v>
      </c>
      <c r="P36" s="9"/>
    </row>
    <row r="37" spans="1:119" ht="15.6">
      <c r="A37" s="28" t="s">
        <v>53</v>
      </c>
      <c r="B37" s="29"/>
      <c r="C37" s="30"/>
      <c r="D37" s="31">
        <f t="shared" ref="D37:M37" si="13">SUM(D38:D40)</f>
        <v>34077</v>
      </c>
      <c r="E37" s="31">
        <f t="shared" si="13"/>
        <v>0</v>
      </c>
      <c r="F37" s="31">
        <f t="shared" si="13"/>
        <v>0</v>
      </c>
      <c r="G37" s="31">
        <f t="shared" si="13"/>
        <v>0</v>
      </c>
      <c r="H37" s="31">
        <f t="shared" si="13"/>
        <v>0</v>
      </c>
      <c r="I37" s="31">
        <f t="shared" si="13"/>
        <v>0</v>
      </c>
      <c r="J37" s="31">
        <f t="shared" si="13"/>
        <v>0</v>
      </c>
      <c r="K37" s="31">
        <f t="shared" si="13"/>
        <v>0</v>
      </c>
      <c r="L37" s="31">
        <f t="shared" si="13"/>
        <v>0</v>
      </c>
      <c r="M37" s="31">
        <f t="shared" si="13"/>
        <v>0</v>
      </c>
      <c r="N37" s="31">
        <f t="shared" si="10"/>
        <v>34077</v>
      </c>
      <c r="O37" s="43">
        <f t="shared" si="1"/>
        <v>2.6449084135361689</v>
      </c>
      <c r="P37" s="9"/>
    </row>
    <row r="38" spans="1:119">
      <c r="A38" s="12"/>
      <c r="B38" s="44">
        <v>602</v>
      </c>
      <c r="C38" s="20" t="s">
        <v>54</v>
      </c>
      <c r="D38" s="46">
        <v>11692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11692</v>
      </c>
      <c r="O38" s="47">
        <f t="shared" si="1"/>
        <v>0.90748214840111763</v>
      </c>
      <c r="P38" s="9"/>
    </row>
    <row r="39" spans="1:119">
      <c r="A39" s="12"/>
      <c r="B39" s="44">
        <v>603</v>
      </c>
      <c r="C39" s="20" t="s">
        <v>55</v>
      </c>
      <c r="D39" s="46">
        <v>808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808</v>
      </c>
      <c r="O39" s="47">
        <f t="shared" si="1"/>
        <v>6.2713443030114877E-2</v>
      </c>
      <c r="P39" s="9"/>
    </row>
    <row r="40" spans="1:119" ht="15.6" thickBot="1">
      <c r="A40" s="12"/>
      <c r="B40" s="44">
        <v>611</v>
      </c>
      <c r="C40" s="20" t="s">
        <v>56</v>
      </c>
      <c r="D40" s="46">
        <v>21577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21577</v>
      </c>
      <c r="O40" s="47">
        <f t="shared" si="1"/>
        <v>1.6747128221049363</v>
      </c>
      <c r="P40" s="9"/>
    </row>
    <row r="41" spans="1:119" ht="16.2" thickBot="1">
      <c r="A41" s="14" t="s">
        <v>10</v>
      </c>
      <c r="B41" s="23"/>
      <c r="C41" s="22"/>
      <c r="D41" s="15">
        <f t="shared" ref="D41:M41" si="14">SUM(D5,D13,D20,D24,D26,D30,D33,D35,D37)</f>
        <v>19792650</v>
      </c>
      <c r="E41" s="15">
        <f t="shared" si="14"/>
        <v>5069607</v>
      </c>
      <c r="F41" s="15">
        <f t="shared" si="14"/>
        <v>0</v>
      </c>
      <c r="G41" s="15">
        <f t="shared" si="14"/>
        <v>4535241</v>
      </c>
      <c r="H41" s="15">
        <f t="shared" si="14"/>
        <v>0</v>
      </c>
      <c r="I41" s="15">
        <f t="shared" si="14"/>
        <v>667700</v>
      </c>
      <c r="J41" s="15">
        <f t="shared" si="14"/>
        <v>0</v>
      </c>
      <c r="K41" s="15">
        <f t="shared" si="14"/>
        <v>0</v>
      </c>
      <c r="L41" s="15">
        <f t="shared" si="14"/>
        <v>0</v>
      </c>
      <c r="M41" s="15">
        <f t="shared" si="14"/>
        <v>7463</v>
      </c>
      <c r="N41" s="15">
        <f t="shared" si="10"/>
        <v>30072661</v>
      </c>
      <c r="O41" s="37">
        <f t="shared" si="1"/>
        <v>2334.1090499844768</v>
      </c>
      <c r="P41" s="6"/>
      <c r="Q41" s="2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</row>
    <row r="42" spans="1:119">
      <c r="A42" s="16"/>
      <c r="B42" s="18"/>
      <c r="C42" s="18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9"/>
    </row>
    <row r="43" spans="1:119">
      <c r="A43" s="38"/>
      <c r="B43" s="39"/>
      <c r="C43" s="39"/>
      <c r="D43" s="40"/>
      <c r="E43" s="40"/>
      <c r="F43" s="40"/>
      <c r="G43" s="40"/>
      <c r="H43" s="40"/>
      <c r="I43" s="40"/>
      <c r="J43" s="40"/>
      <c r="K43" s="40"/>
      <c r="L43" s="118" t="s">
        <v>61</v>
      </c>
      <c r="M43" s="118"/>
      <c r="N43" s="118"/>
      <c r="O43" s="41">
        <v>12884</v>
      </c>
    </row>
    <row r="44" spans="1:119">
      <c r="A44" s="119"/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7"/>
    </row>
    <row r="45" spans="1:119" ht="15.6" thickBot="1">
      <c r="A45" s="120" t="s">
        <v>62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100"/>
    </row>
  </sheetData>
  <mergeCells count="10">
    <mergeCell ref="A45:O45"/>
    <mergeCell ref="L43:N43"/>
    <mergeCell ref="A44:O4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49"/>
  <sheetViews>
    <sheetView zoomScaleNormal="100"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2835058</v>
      </c>
      <c r="E5" s="26">
        <f t="shared" si="0"/>
        <v>2018665</v>
      </c>
      <c r="F5" s="26">
        <f t="shared" si="0"/>
        <v>0</v>
      </c>
      <c r="G5" s="26">
        <f t="shared" si="0"/>
        <v>1037699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7920</v>
      </c>
      <c r="N5" s="27">
        <f>SUM(D5:M5)</f>
        <v>5899342</v>
      </c>
      <c r="O5" s="32">
        <f t="shared" ref="O5:O45" si="1">(N5/O$47)</f>
        <v>521.55795243568207</v>
      </c>
      <c r="P5" s="6"/>
    </row>
    <row r="6" spans="1:133">
      <c r="A6" s="12"/>
      <c r="B6" s="44">
        <v>511</v>
      </c>
      <c r="C6" s="20" t="s">
        <v>20</v>
      </c>
      <c r="D6" s="46">
        <v>1670728</v>
      </c>
      <c r="E6" s="46">
        <v>0</v>
      </c>
      <c r="F6" s="46">
        <v>0</v>
      </c>
      <c r="G6" s="46">
        <v>19500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1690228</v>
      </c>
      <c r="O6" s="47">
        <f t="shared" si="1"/>
        <v>149.43223410839008</v>
      </c>
      <c r="P6" s="9"/>
    </row>
    <row r="7" spans="1:133">
      <c r="A7" s="12"/>
      <c r="B7" s="44">
        <v>512</v>
      </c>
      <c r="C7" s="20" t="s">
        <v>21</v>
      </c>
      <c r="D7" s="46">
        <v>205835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205835</v>
      </c>
      <c r="O7" s="47">
        <f t="shared" si="1"/>
        <v>18.197772080275836</v>
      </c>
      <c r="P7" s="9"/>
    </row>
    <row r="8" spans="1:133">
      <c r="A8" s="12"/>
      <c r="B8" s="44">
        <v>513</v>
      </c>
      <c r="C8" s="20" t="s">
        <v>22</v>
      </c>
      <c r="D8" s="46">
        <v>125400</v>
      </c>
      <c r="E8" s="46">
        <v>2018665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2144065</v>
      </c>
      <c r="O8" s="47">
        <f t="shared" si="1"/>
        <v>189.5557421978605</v>
      </c>
      <c r="P8" s="9"/>
    </row>
    <row r="9" spans="1:133">
      <c r="A9" s="12"/>
      <c r="B9" s="44">
        <v>514</v>
      </c>
      <c r="C9" s="20" t="s">
        <v>23</v>
      </c>
      <c r="D9" s="46">
        <v>111629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111629</v>
      </c>
      <c r="O9" s="47">
        <f t="shared" si="1"/>
        <v>9.8690655114490315</v>
      </c>
      <c r="P9" s="9"/>
    </row>
    <row r="10" spans="1:133">
      <c r="A10" s="12"/>
      <c r="B10" s="44">
        <v>515</v>
      </c>
      <c r="C10" s="20" t="s">
        <v>24</v>
      </c>
      <c r="D10" s="46">
        <v>340364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340364</v>
      </c>
      <c r="O10" s="47">
        <f t="shared" si="1"/>
        <v>30.091415436300945</v>
      </c>
      <c r="P10" s="9"/>
    </row>
    <row r="11" spans="1:133">
      <c r="A11" s="12"/>
      <c r="B11" s="44">
        <v>516</v>
      </c>
      <c r="C11" s="20" t="s">
        <v>25</v>
      </c>
      <c r="D11" s="46">
        <v>38060</v>
      </c>
      <c r="E11" s="46">
        <v>0</v>
      </c>
      <c r="F11" s="46">
        <v>0</v>
      </c>
      <c r="G11" s="46">
        <v>3662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41722</v>
      </c>
      <c r="O11" s="47">
        <f t="shared" si="1"/>
        <v>3.6886216956944566</v>
      </c>
      <c r="P11" s="9"/>
    </row>
    <row r="12" spans="1:133">
      <c r="A12" s="12"/>
      <c r="B12" s="44">
        <v>519</v>
      </c>
      <c r="C12" s="20" t="s">
        <v>26</v>
      </c>
      <c r="D12" s="46">
        <v>343042</v>
      </c>
      <c r="E12" s="46">
        <v>0</v>
      </c>
      <c r="F12" s="46">
        <v>0</v>
      </c>
      <c r="G12" s="46">
        <v>1014537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7920</v>
      </c>
      <c r="N12" s="46">
        <f t="shared" si="2"/>
        <v>1365499</v>
      </c>
      <c r="O12" s="47">
        <f t="shared" si="1"/>
        <v>120.72310140571125</v>
      </c>
      <c r="P12" s="9"/>
    </row>
    <row r="13" spans="1:133" ht="15.6">
      <c r="A13" s="28" t="s">
        <v>27</v>
      </c>
      <c r="B13" s="29"/>
      <c r="C13" s="30"/>
      <c r="D13" s="31">
        <f t="shared" ref="D13:M13" si="3">SUM(D14:D19)</f>
        <v>1885089</v>
      </c>
      <c r="E13" s="31">
        <f t="shared" si="3"/>
        <v>12768912</v>
      </c>
      <c r="F13" s="31">
        <f t="shared" si="3"/>
        <v>0</v>
      </c>
      <c r="G13" s="31">
        <f t="shared" si="3"/>
        <v>20500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4" si="4">SUM(D13:M13)</f>
        <v>14674501</v>
      </c>
      <c r="O13" s="43">
        <f t="shared" si="1"/>
        <v>1297.3654849261782</v>
      </c>
      <c r="P13" s="10"/>
    </row>
    <row r="14" spans="1:133">
      <c r="A14" s="12"/>
      <c r="B14" s="44">
        <v>521</v>
      </c>
      <c r="C14" s="20" t="s">
        <v>28</v>
      </c>
      <c r="D14" s="46">
        <v>11756</v>
      </c>
      <c r="E14" s="46">
        <v>6385277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6397033</v>
      </c>
      <c r="O14" s="47">
        <f t="shared" si="1"/>
        <v>565.55857130227207</v>
      </c>
      <c r="P14" s="9"/>
    </row>
    <row r="15" spans="1:133">
      <c r="A15" s="12"/>
      <c r="B15" s="44">
        <v>522</v>
      </c>
      <c r="C15" s="20" t="s">
        <v>29</v>
      </c>
      <c r="D15" s="46">
        <v>530687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530687</v>
      </c>
      <c r="O15" s="47">
        <f t="shared" si="1"/>
        <v>46.917779153036868</v>
      </c>
      <c r="P15" s="9"/>
    </row>
    <row r="16" spans="1:133">
      <c r="A16" s="12"/>
      <c r="B16" s="44">
        <v>523</v>
      </c>
      <c r="C16" s="20" t="s">
        <v>30</v>
      </c>
      <c r="D16" s="46">
        <v>56730</v>
      </c>
      <c r="E16" s="46">
        <v>6068656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6125386</v>
      </c>
      <c r="O16" s="47">
        <f t="shared" si="1"/>
        <v>541.54239236141814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247189</v>
      </c>
      <c r="F17" s="46">
        <v>0</v>
      </c>
      <c r="G17" s="46">
        <v>20500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267689</v>
      </c>
      <c r="O17" s="47">
        <f t="shared" si="1"/>
        <v>23.666254088939969</v>
      </c>
      <c r="P17" s="9"/>
    </row>
    <row r="18" spans="1:16">
      <c r="A18" s="12"/>
      <c r="B18" s="44">
        <v>525</v>
      </c>
      <c r="C18" s="20" t="s">
        <v>32</v>
      </c>
      <c r="D18" s="46">
        <v>1191592</v>
      </c>
      <c r="E18" s="46">
        <v>67790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1259382</v>
      </c>
      <c r="O18" s="47">
        <f t="shared" si="1"/>
        <v>111.3413491291663</v>
      </c>
      <c r="P18" s="9"/>
    </row>
    <row r="19" spans="1:16">
      <c r="A19" s="12"/>
      <c r="B19" s="44">
        <v>527</v>
      </c>
      <c r="C19" s="20" t="s">
        <v>33</v>
      </c>
      <c r="D19" s="46">
        <v>94324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94324</v>
      </c>
      <c r="O19" s="47">
        <f t="shared" si="1"/>
        <v>8.3391388913447084</v>
      </c>
      <c r="P19" s="9"/>
    </row>
    <row r="20" spans="1:16" ht="15.6">
      <c r="A20" s="28" t="s">
        <v>34</v>
      </c>
      <c r="B20" s="29"/>
      <c r="C20" s="30"/>
      <c r="D20" s="31">
        <f t="shared" ref="D20:M20" si="5">SUM(D21:D24)</f>
        <v>1224593</v>
      </c>
      <c r="E20" s="31">
        <f t="shared" si="5"/>
        <v>0</v>
      </c>
      <c r="F20" s="31">
        <f t="shared" si="5"/>
        <v>0</v>
      </c>
      <c r="G20" s="31">
        <f t="shared" si="5"/>
        <v>573874</v>
      </c>
      <c r="H20" s="31">
        <f t="shared" si="5"/>
        <v>0</v>
      </c>
      <c r="I20" s="31">
        <f t="shared" si="5"/>
        <v>1139626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2938093</v>
      </c>
      <c r="O20" s="43">
        <f t="shared" si="1"/>
        <v>259.75537087790644</v>
      </c>
      <c r="P20" s="10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1139626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1139626</v>
      </c>
      <c r="O21" s="47">
        <f t="shared" si="1"/>
        <v>100.75377950667492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0</v>
      </c>
      <c r="F22" s="46">
        <v>0</v>
      </c>
      <c r="G22" s="46">
        <v>573874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573874</v>
      </c>
      <c r="O22" s="47">
        <f t="shared" si="1"/>
        <v>50.735920785076473</v>
      </c>
      <c r="P22" s="9"/>
    </row>
    <row r="23" spans="1:16">
      <c r="A23" s="12"/>
      <c r="B23" s="44">
        <v>537</v>
      </c>
      <c r="C23" s="20" t="s">
        <v>37</v>
      </c>
      <c r="D23" s="46">
        <v>1201120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1201120</v>
      </c>
      <c r="O23" s="47">
        <f t="shared" si="1"/>
        <v>106.19043409070817</v>
      </c>
      <c r="P23" s="9"/>
    </row>
    <row r="24" spans="1:16">
      <c r="A24" s="12"/>
      <c r="B24" s="44">
        <v>539</v>
      </c>
      <c r="C24" s="20" t="s">
        <v>38</v>
      </c>
      <c r="D24" s="46">
        <v>23473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23473</v>
      </c>
      <c r="O24" s="47">
        <f t="shared" si="1"/>
        <v>2.07523649544691</v>
      </c>
      <c r="P24" s="9"/>
    </row>
    <row r="25" spans="1:16" ht="15.6">
      <c r="A25" s="28" t="s">
        <v>39</v>
      </c>
      <c r="B25" s="29"/>
      <c r="C25" s="30"/>
      <c r="D25" s="31">
        <f t="shared" ref="D25:M25" si="6">SUM(D26:D26)</f>
        <v>0</v>
      </c>
      <c r="E25" s="31">
        <f t="shared" si="6"/>
        <v>2623536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2623536</v>
      </c>
      <c r="O25" s="43">
        <f t="shared" si="1"/>
        <v>231.94553974007604</v>
      </c>
      <c r="P25" s="10"/>
    </row>
    <row r="26" spans="1:16">
      <c r="A26" s="12"/>
      <c r="B26" s="44">
        <v>541</v>
      </c>
      <c r="C26" s="20" t="s">
        <v>40</v>
      </c>
      <c r="D26" s="46">
        <v>0</v>
      </c>
      <c r="E26" s="46">
        <v>2623536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2623536</v>
      </c>
      <c r="O26" s="47">
        <f t="shared" si="1"/>
        <v>231.94553974007604</v>
      </c>
      <c r="P26" s="9"/>
    </row>
    <row r="27" spans="1:16" ht="15.6">
      <c r="A27" s="28" t="s">
        <v>41</v>
      </c>
      <c r="B27" s="29"/>
      <c r="C27" s="30"/>
      <c r="D27" s="31">
        <f t="shared" ref="D27:M27" si="8">SUM(D28:D31)</f>
        <v>435462</v>
      </c>
      <c r="E27" s="31">
        <f t="shared" si="8"/>
        <v>368980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804442</v>
      </c>
      <c r="O27" s="43">
        <f t="shared" si="1"/>
        <v>71.120325347007338</v>
      </c>
      <c r="P27" s="10"/>
    </row>
    <row r="28" spans="1:16">
      <c r="A28" s="13"/>
      <c r="B28" s="45">
        <v>552</v>
      </c>
      <c r="C28" s="21" t="s">
        <v>42</v>
      </c>
      <c r="D28" s="46">
        <v>28250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28250</v>
      </c>
      <c r="O28" s="47">
        <f t="shared" si="1"/>
        <v>2.4975687383962515</v>
      </c>
      <c r="P28" s="9"/>
    </row>
    <row r="29" spans="1:16">
      <c r="A29" s="13"/>
      <c r="B29" s="45">
        <v>553</v>
      </c>
      <c r="C29" s="21" t="s">
        <v>43</v>
      </c>
      <c r="D29" s="46">
        <v>-10627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-10627</v>
      </c>
      <c r="O29" s="47">
        <f t="shared" si="1"/>
        <v>-0.93952789320130847</v>
      </c>
      <c r="P29" s="9"/>
    </row>
    <row r="30" spans="1:16">
      <c r="A30" s="13"/>
      <c r="B30" s="45">
        <v>554</v>
      </c>
      <c r="C30" s="21" t="s">
        <v>44</v>
      </c>
      <c r="D30" s="46">
        <v>412716</v>
      </c>
      <c r="E30" s="46">
        <v>368980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781696</v>
      </c>
      <c r="O30" s="47">
        <f t="shared" si="1"/>
        <v>69.109362567412248</v>
      </c>
      <c r="P30" s="9"/>
    </row>
    <row r="31" spans="1:16">
      <c r="A31" s="13"/>
      <c r="B31" s="45">
        <v>559</v>
      </c>
      <c r="C31" s="21" t="s">
        <v>45</v>
      </c>
      <c r="D31" s="46">
        <v>5123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5123</v>
      </c>
      <c r="O31" s="47">
        <f t="shared" si="1"/>
        <v>0.45292193440014145</v>
      </c>
      <c r="P31" s="9"/>
    </row>
    <row r="32" spans="1:16" ht="15.6">
      <c r="A32" s="28" t="s">
        <v>46</v>
      </c>
      <c r="B32" s="29"/>
      <c r="C32" s="30"/>
      <c r="D32" s="31">
        <f t="shared" ref="D32:M32" si="9">SUM(D33:D34)</f>
        <v>281772</v>
      </c>
      <c r="E32" s="31">
        <f t="shared" si="9"/>
        <v>0</v>
      </c>
      <c r="F32" s="31">
        <f t="shared" si="9"/>
        <v>0</v>
      </c>
      <c r="G32" s="31">
        <f t="shared" si="9"/>
        <v>4903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286675</v>
      </c>
      <c r="O32" s="43">
        <f t="shared" si="1"/>
        <v>25.344797100167977</v>
      </c>
      <c r="P32" s="10"/>
    </row>
    <row r="33" spans="1:119">
      <c r="A33" s="12"/>
      <c r="B33" s="44">
        <v>562</v>
      </c>
      <c r="C33" s="20" t="s">
        <v>47</v>
      </c>
      <c r="D33" s="46">
        <v>187491</v>
      </c>
      <c r="E33" s="46">
        <v>0</v>
      </c>
      <c r="F33" s="46">
        <v>0</v>
      </c>
      <c r="G33" s="46">
        <v>4903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5" si="10">SUM(D33:M33)</f>
        <v>192394</v>
      </c>
      <c r="O33" s="47">
        <f t="shared" si="1"/>
        <v>17.009459817876404</v>
      </c>
      <c r="P33" s="9"/>
    </row>
    <row r="34" spans="1:119">
      <c r="A34" s="12"/>
      <c r="B34" s="44">
        <v>569</v>
      </c>
      <c r="C34" s="20" t="s">
        <v>48</v>
      </c>
      <c r="D34" s="46">
        <v>94281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94281</v>
      </c>
      <c r="O34" s="47">
        <f t="shared" si="1"/>
        <v>8.3353372822915741</v>
      </c>
      <c r="P34" s="9"/>
    </row>
    <row r="35" spans="1:119" ht="15.6">
      <c r="A35" s="28" t="s">
        <v>49</v>
      </c>
      <c r="B35" s="29"/>
      <c r="C35" s="30"/>
      <c r="D35" s="31">
        <f t="shared" ref="D35:M35" si="11">SUM(D36:D37)</f>
        <v>142956</v>
      </c>
      <c r="E35" s="31">
        <f t="shared" si="11"/>
        <v>328500</v>
      </c>
      <c r="F35" s="31">
        <f t="shared" si="11"/>
        <v>0</v>
      </c>
      <c r="G35" s="31">
        <f t="shared" si="11"/>
        <v>78966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 t="shared" si="10"/>
        <v>550422</v>
      </c>
      <c r="O35" s="43">
        <f t="shared" si="1"/>
        <v>48.6625408893997</v>
      </c>
      <c r="P35" s="9"/>
    </row>
    <row r="36" spans="1:119">
      <c r="A36" s="12"/>
      <c r="B36" s="44">
        <v>572</v>
      </c>
      <c r="C36" s="20" t="s">
        <v>50</v>
      </c>
      <c r="D36" s="46">
        <v>142956</v>
      </c>
      <c r="E36" s="46">
        <v>122619</v>
      </c>
      <c r="F36" s="46">
        <v>0</v>
      </c>
      <c r="G36" s="46">
        <v>78966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344541</v>
      </c>
      <c r="O36" s="47">
        <f t="shared" si="1"/>
        <v>30.460701971532139</v>
      </c>
      <c r="P36" s="9"/>
    </row>
    <row r="37" spans="1:119">
      <c r="A37" s="12"/>
      <c r="B37" s="44">
        <v>578</v>
      </c>
      <c r="C37" s="20" t="s">
        <v>51</v>
      </c>
      <c r="D37" s="46">
        <v>0</v>
      </c>
      <c r="E37" s="46">
        <v>205881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205881</v>
      </c>
      <c r="O37" s="47">
        <f t="shared" si="1"/>
        <v>18.201838917867562</v>
      </c>
      <c r="P37" s="9"/>
    </row>
    <row r="38" spans="1:119" ht="15.6">
      <c r="A38" s="28" t="s">
        <v>58</v>
      </c>
      <c r="B38" s="29"/>
      <c r="C38" s="30"/>
      <c r="D38" s="31">
        <f t="shared" ref="D38:M38" si="12">SUM(D39:D39)</f>
        <v>4416230</v>
      </c>
      <c r="E38" s="31">
        <f t="shared" si="12"/>
        <v>2072903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 t="shared" si="10"/>
        <v>6489133</v>
      </c>
      <c r="O38" s="43">
        <f t="shared" si="1"/>
        <v>573.70108743700825</v>
      </c>
      <c r="P38" s="9"/>
    </row>
    <row r="39" spans="1:119">
      <c r="A39" s="12"/>
      <c r="B39" s="44">
        <v>581</v>
      </c>
      <c r="C39" s="20" t="s">
        <v>52</v>
      </c>
      <c r="D39" s="46">
        <v>4416230</v>
      </c>
      <c r="E39" s="46">
        <v>2072903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6489133</v>
      </c>
      <c r="O39" s="47">
        <f t="shared" si="1"/>
        <v>573.70108743700825</v>
      </c>
      <c r="P39" s="9"/>
    </row>
    <row r="40" spans="1:119" ht="15.6">
      <c r="A40" s="28" t="s">
        <v>53</v>
      </c>
      <c r="B40" s="29"/>
      <c r="C40" s="30"/>
      <c r="D40" s="31">
        <f t="shared" ref="D40:M40" si="13">SUM(D41:D44)</f>
        <v>26878</v>
      </c>
      <c r="E40" s="31">
        <f t="shared" si="13"/>
        <v>28737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 t="shared" si="10"/>
        <v>55615</v>
      </c>
      <c r="O40" s="43">
        <f t="shared" si="1"/>
        <v>4.9168950579082313</v>
      </c>
      <c r="P40" s="9"/>
    </row>
    <row r="41" spans="1:119">
      <c r="A41" s="12"/>
      <c r="B41" s="44">
        <v>602</v>
      </c>
      <c r="C41" s="20" t="s">
        <v>54</v>
      </c>
      <c r="D41" s="46">
        <v>9046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9046</v>
      </c>
      <c r="O41" s="47">
        <f t="shared" si="1"/>
        <v>0.79975245336398193</v>
      </c>
      <c r="P41" s="9"/>
    </row>
    <row r="42" spans="1:119">
      <c r="A42" s="12"/>
      <c r="B42" s="44">
        <v>603</v>
      </c>
      <c r="C42" s="20" t="s">
        <v>55</v>
      </c>
      <c r="D42" s="46">
        <v>717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717</v>
      </c>
      <c r="O42" s="47">
        <f t="shared" si="1"/>
        <v>6.3389620723189821E-2</v>
      </c>
      <c r="P42" s="9"/>
    </row>
    <row r="43" spans="1:119">
      <c r="A43" s="12"/>
      <c r="B43" s="44">
        <v>611</v>
      </c>
      <c r="C43" s="20" t="s">
        <v>56</v>
      </c>
      <c r="D43" s="46">
        <v>17115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17115</v>
      </c>
      <c r="O43" s="47">
        <f t="shared" si="1"/>
        <v>1.5131288126602422</v>
      </c>
      <c r="P43" s="9"/>
    </row>
    <row r="44" spans="1:119" ht="15.6" thickBot="1">
      <c r="A44" s="12"/>
      <c r="B44" s="44">
        <v>711</v>
      </c>
      <c r="C44" s="20" t="s">
        <v>57</v>
      </c>
      <c r="D44" s="46">
        <v>0</v>
      </c>
      <c r="E44" s="46">
        <v>28737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28737</v>
      </c>
      <c r="O44" s="47">
        <f t="shared" si="1"/>
        <v>2.5406241711608168</v>
      </c>
      <c r="P44" s="9"/>
    </row>
    <row r="45" spans="1:119" ht="16.2" thickBot="1">
      <c r="A45" s="14" t="s">
        <v>10</v>
      </c>
      <c r="B45" s="23"/>
      <c r="C45" s="22"/>
      <c r="D45" s="15">
        <f t="shared" ref="D45:M45" si="14">SUM(D5,D13,D20,D25,D27,D32,D35,D38,D40)</f>
        <v>11248038</v>
      </c>
      <c r="E45" s="15">
        <f t="shared" si="14"/>
        <v>20210233</v>
      </c>
      <c r="F45" s="15">
        <f t="shared" si="14"/>
        <v>0</v>
      </c>
      <c r="G45" s="15">
        <f t="shared" si="14"/>
        <v>1715942</v>
      </c>
      <c r="H45" s="15">
        <f t="shared" si="14"/>
        <v>0</v>
      </c>
      <c r="I45" s="15">
        <f t="shared" si="14"/>
        <v>1139626</v>
      </c>
      <c r="J45" s="15">
        <f t="shared" si="14"/>
        <v>0</v>
      </c>
      <c r="K45" s="15">
        <f t="shared" si="14"/>
        <v>0</v>
      </c>
      <c r="L45" s="15">
        <f t="shared" si="14"/>
        <v>0</v>
      </c>
      <c r="M45" s="15">
        <f t="shared" si="14"/>
        <v>7920</v>
      </c>
      <c r="N45" s="15">
        <f t="shared" si="10"/>
        <v>34321759</v>
      </c>
      <c r="O45" s="37">
        <f t="shared" si="1"/>
        <v>3034.3699938113341</v>
      </c>
      <c r="P45" s="6"/>
      <c r="Q45" s="2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</row>
    <row r="46" spans="1:119">
      <c r="A46" s="16"/>
      <c r="B46" s="18"/>
      <c r="C46" s="18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9"/>
    </row>
    <row r="47" spans="1:119">
      <c r="A47" s="38"/>
      <c r="B47" s="39"/>
      <c r="C47" s="39"/>
      <c r="D47" s="40"/>
      <c r="E47" s="40"/>
      <c r="F47" s="40"/>
      <c r="G47" s="40"/>
      <c r="H47" s="40"/>
      <c r="I47" s="40"/>
      <c r="J47" s="40"/>
      <c r="K47" s="40"/>
      <c r="L47" s="118" t="s">
        <v>18</v>
      </c>
      <c r="M47" s="118"/>
      <c r="N47" s="118"/>
      <c r="O47" s="41">
        <v>11311</v>
      </c>
    </row>
    <row r="48" spans="1:119">
      <c r="A48" s="119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7"/>
    </row>
    <row r="49" spans="1:15" ht="15.6" thickBot="1">
      <c r="A49" s="120" t="s">
        <v>62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100"/>
    </row>
  </sheetData>
  <mergeCells count="10">
    <mergeCell ref="A49:O49"/>
    <mergeCell ref="A48:O48"/>
    <mergeCell ref="L47:N47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49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65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SUM(D6:D11)</f>
        <v>2817409</v>
      </c>
      <c r="E5" s="26">
        <f t="shared" si="0"/>
        <v>2066564</v>
      </c>
      <c r="F5" s="26">
        <f t="shared" si="0"/>
        <v>0</v>
      </c>
      <c r="G5" s="26">
        <f t="shared" si="0"/>
        <v>1071319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5955292</v>
      </c>
      <c r="O5" s="32">
        <f t="shared" ref="O5:O45" si="2">(N5/O$47)</f>
        <v>525.94648061467808</v>
      </c>
      <c r="P5" s="6"/>
    </row>
    <row r="6" spans="1:133">
      <c r="A6" s="12"/>
      <c r="B6" s="44">
        <v>511</v>
      </c>
      <c r="C6" s="20" t="s">
        <v>20</v>
      </c>
      <c r="D6" s="46">
        <v>1069825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1069825</v>
      </c>
      <c r="O6" s="47">
        <f t="shared" si="2"/>
        <v>94.482469310253464</v>
      </c>
      <c r="P6" s="9"/>
    </row>
    <row r="7" spans="1:133">
      <c r="A7" s="12"/>
      <c r="B7" s="44">
        <v>512</v>
      </c>
      <c r="C7" s="20" t="s">
        <v>21</v>
      </c>
      <c r="D7" s="46">
        <v>208330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208330</v>
      </c>
      <c r="O7" s="47">
        <f t="shared" si="2"/>
        <v>18.39883423121081</v>
      </c>
      <c r="P7" s="9"/>
    </row>
    <row r="8" spans="1:133">
      <c r="A8" s="12"/>
      <c r="B8" s="44">
        <v>513</v>
      </c>
      <c r="C8" s="20" t="s">
        <v>22</v>
      </c>
      <c r="D8" s="46">
        <v>114200</v>
      </c>
      <c r="E8" s="46">
        <v>2066564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2180764</v>
      </c>
      <c r="O8" s="47">
        <f t="shared" si="2"/>
        <v>192.59595513556479</v>
      </c>
      <c r="P8" s="9"/>
    </row>
    <row r="9" spans="1:133">
      <c r="A9" s="12"/>
      <c r="B9" s="44">
        <v>514</v>
      </c>
      <c r="C9" s="20" t="s">
        <v>23</v>
      </c>
      <c r="D9" s="46">
        <v>86659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86659</v>
      </c>
      <c r="O9" s="47">
        <f t="shared" si="2"/>
        <v>7.6533604168506582</v>
      </c>
      <c r="P9" s="9"/>
    </row>
    <row r="10" spans="1:133">
      <c r="A10" s="12"/>
      <c r="B10" s="44">
        <v>515</v>
      </c>
      <c r="C10" s="20" t="s">
        <v>24</v>
      </c>
      <c r="D10" s="46">
        <v>398640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398640</v>
      </c>
      <c r="O10" s="47">
        <f t="shared" si="2"/>
        <v>35.206217433542349</v>
      </c>
      <c r="P10" s="9"/>
    </row>
    <row r="11" spans="1:133">
      <c r="A11" s="12"/>
      <c r="B11" s="44">
        <v>519</v>
      </c>
      <c r="C11" s="20" t="s">
        <v>26</v>
      </c>
      <c r="D11" s="46">
        <v>939755</v>
      </c>
      <c r="E11" s="46">
        <v>0</v>
      </c>
      <c r="F11" s="46">
        <v>0</v>
      </c>
      <c r="G11" s="46">
        <v>1071319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2011074</v>
      </c>
      <c r="O11" s="47">
        <f t="shared" si="2"/>
        <v>177.60964408725602</v>
      </c>
      <c r="P11" s="9"/>
    </row>
    <row r="12" spans="1:133" ht="15.6">
      <c r="A12" s="28" t="s">
        <v>27</v>
      </c>
      <c r="B12" s="29"/>
      <c r="C12" s="30"/>
      <c r="D12" s="31">
        <f t="shared" ref="D12:M12" si="3">SUM(D13:D20)</f>
        <v>1778896</v>
      </c>
      <c r="E12" s="31">
        <f t="shared" si="3"/>
        <v>12196997</v>
      </c>
      <c r="F12" s="31">
        <f t="shared" si="3"/>
        <v>0</v>
      </c>
      <c r="G12" s="31">
        <f t="shared" si="3"/>
        <v>160534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14136427</v>
      </c>
      <c r="O12" s="43">
        <f t="shared" si="2"/>
        <v>1248.4701050958226</v>
      </c>
      <c r="P12" s="10"/>
    </row>
    <row r="13" spans="1:133">
      <c r="A13" s="12"/>
      <c r="B13" s="44">
        <v>521</v>
      </c>
      <c r="C13" s="20" t="s">
        <v>28</v>
      </c>
      <c r="D13" s="46">
        <v>49642</v>
      </c>
      <c r="E13" s="46">
        <v>4608125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4657767</v>
      </c>
      <c r="O13" s="47">
        <f t="shared" si="2"/>
        <v>411.35449969089461</v>
      </c>
      <c r="P13" s="9"/>
    </row>
    <row r="14" spans="1:133">
      <c r="A14" s="12"/>
      <c r="B14" s="44">
        <v>522</v>
      </c>
      <c r="C14" s="20" t="s">
        <v>29</v>
      </c>
      <c r="D14" s="46">
        <v>324699</v>
      </c>
      <c r="E14" s="46">
        <v>0</v>
      </c>
      <c r="F14" s="46">
        <v>0</v>
      </c>
      <c r="G14" s="46">
        <v>19883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344582</v>
      </c>
      <c r="O14" s="47">
        <f t="shared" si="2"/>
        <v>30.432040978539256</v>
      </c>
      <c r="P14" s="9"/>
    </row>
    <row r="15" spans="1:133">
      <c r="A15" s="12"/>
      <c r="B15" s="44">
        <v>523</v>
      </c>
      <c r="C15" s="20" t="s">
        <v>30</v>
      </c>
      <c r="D15" s="46">
        <v>59404</v>
      </c>
      <c r="E15" s="46">
        <v>6656362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6715766</v>
      </c>
      <c r="O15" s="47">
        <f t="shared" si="2"/>
        <v>593.1083635079043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414579</v>
      </c>
      <c r="F16" s="46">
        <v>0</v>
      </c>
      <c r="G16" s="46">
        <v>140081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554660</v>
      </c>
      <c r="O16" s="47">
        <f t="shared" si="2"/>
        <v>48.985251258500398</v>
      </c>
      <c r="P16" s="9"/>
    </row>
    <row r="17" spans="1:16">
      <c r="A17" s="12"/>
      <c r="B17" s="44">
        <v>525</v>
      </c>
      <c r="C17" s="20" t="s">
        <v>32</v>
      </c>
      <c r="D17" s="46">
        <v>178124</v>
      </c>
      <c r="E17" s="46">
        <v>147413</v>
      </c>
      <c r="F17" s="46">
        <v>0</v>
      </c>
      <c r="G17" s="46">
        <v>570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326107</v>
      </c>
      <c r="O17" s="47">
        <f t="shared" si="2"/>
        <v>28.800406252759871</v>
      </c>
      <c r="P17" s="9"/>
    </row>
    <row r="18" spans="1:16">
      <c r="A18" s="12"/>
      <c r="B18" s="44">
        <v>526</v>
      </c>
      <c r="C18" s="20" t="s">
        <v>66</v>
      </c>
      <c r="D18" s="46">
        <v>1135786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1135786</v>
      </c>
      <c r="O18" s="47">
        <f t="shared" si="2"/>
        <v>100.30786893932704</v>
      </c>
      <c r="P18" s="9"/>
    </row>
    <row r="19" spans="1:16">
      <c r="A19" s="12"/>
      <c r="B19" s="44">
        <v>527</v>
      </c>
      <c r="C19" s="20" t="s">
        <v>33</v>
      </c>
      <c r="D19" s="46">
        <v>31241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31241</v>
      </c>
      <c r="O19" s="47">
        <f t="shared" si="2"/>
        <v>2.7590744502340367</v>
      </c>
      <c r="P19" s="9"/>
    </row>
    <row r="20" spans="1:16">
      <c r="A20" s="12"/>
      <c r="B20" s="44">
        <v>529</v>
      </c>
      <c r="C20" s="20" t="s">
        <v>67</v>
      </c>
      <c r="D20" s="46">
        <v>0</v>
      </c>
      <c r="E20" s="46">
        <v>370518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370518</v>
      </c>
      <c r="O20" s="47">
        <f t="shared" si="2"/>
        <v>32.722600017663162</v>
      </c>
      <c r="P20" s="9"/>
    </row>
    <row r="21" spans="1:16" ht="15.6">
      <c r="A21" s="28" t="s">
        <v>34</v>
      </c>
      <c r="B21" s="29"/>
      <c r="C21" s="30"/>
      <c r="D21" s="31">
        <f t="shared" ref="D21:M21" si="5">SUM(D22:D25)</f>
        <v>54512</v>
      </c>
      <c r="E21" s="31">
        <f t="shared" si="5"/>
        <v>0</v>
      </c>
      <c r="F21" s="31">
        <f t="shared" si="5"/>
        <v>0</v>
      </c>
      <c r="G21" s="31">
        <f t="shared" si="5"/>
        <v>353555</v>
      </c>
      <c r="H21" s="31">
        <f t="shared" si="5"/>
        <v>0</v>
      </c>
      <c r="I21" s="31">
        <f t="shared" si="5"/>
        <v>1181602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1589669</v>
      </c>
      <c r="O21" s="43">
        <f t="shared" si="2"/>
        <v>140.3929170714475</v>
      </c>
      <c r="P21" s="10"/>
    </row>
    <row r="22" spans="1:16">
      <c r="A22" s="12"/>
      <c r="B22" s="44">
        <v>534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1181602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1181602</v>
      </c>
      <c r="O22" s="47">
        <f t="shared" si="2"/>
        <v>104.35414642762518</v>
      </c>
      <c r="P22" s="9"/>
    </row>
    <row r="23" spans="1:16">
      <c r="A23" s="12"/>
      <c r="B23" s="44">
        <v>535</v>
      </c>
      <c r="C23" s="20" t="s">
        <v>36</v>
      </c>
      <c r="D23" s="46">
        <v>0</v>
      </c>
      <c r="E23" s="46">
        <v>0</v>
      </c>
      <c r="F23" s="46">
        <v>0</v>
      </c>
      <c r="G23" s="46">
        <v>344701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344701</v>
      </c>
      <c r="O23" s="47">
        <f t="shared" si="2"/>
        <v>30.44255056080544</v>
      </c>
      <c r="P23" s="9"/>
    </row>
    <row r="24" spans="1:16">
      <c r="A24" s="12"/>
      <c r="B24" s="44">
        <v>537</v>
      </c>
      <c r="C24" s="20" t="s">
        <v>37</v>
      </c>
      <c r="D24" s="46">
        <v>36448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36448</v>
      </c>
      <c r="O24" s="47">
        <f t="shared" si="2"/>
        <v>3.2189349112426036</v>
      </c>
      <c r="P24" s="9"/>
    </row>
    <row r="25" spans="1:16">
      <c r="A25" s="12"/>
      <c r="B25" s="44">
        <v>539</v>
      </c>
      <c r="C25" s="20" t="s">
        <v>38</v>
      </c>
      <c r="D25" s="46">
        <v>18064</v>
      </c>
      <c r="E25" s="46">
        <v>0</v>
      </c>
      <c r="F25" s="46">
        <v>0</v>
      </c>
      <c r="G25" s="46">
        <v>8854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26918</v>
      </c>
      <c r="O25" s="47">
        <f t="shared" si="2"/>
        <v>2.3772851717742647</v>
      </c>
      <c r="P25" s="9"/>
    </row>
    <row r="26" spans="1:16" ht="15.6">
      <c r="A26" s="28" t="s">
        <v>39</v>
      </c>
      <c r="B26" s="29"/>
      <c r="C26" s="30"/>
      <c r="D26" s="31">
        <f t="shared" ref="D26:M26" si="6">SUM(D27:D27)</f>
        <v>0</v>
      </c>
      <c r="E26" s="31">
        <f t="shared" si="6"/>
        <v>3737614</v>
      </c>
      <c r="F26" s="31">
        <f t="shared" si="6"/>
        <v>0</v>
      </c>
      <c r="G26" s="31">
        <f t="shared" si="6"/>
        <v>167367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2" si="7">SUM(D26:M26)</f>
        <v>3904981</v>
      </c>
      <c r="O26" s="43">
        <f t="shared" si="2"/>
        <v>344.87158880155437</v>
      </c>
      <c r="P26" s="10"/>
    </row>
    <row r="27" spans="1:16">
      <c r="A27" s="12"/>
      <c r="B27" s="44">
        <v>541</v>
      </c>
      <c r="C27" s="20" t="s">
        <v>40</v>
      </c>
      <c r="D27" s="46">
        <v>0</v>
      </c>
      <c r="E27" s="46">
        <v>3737614</v>
      </c>
      <c r="F27" s="46">
        <v>0</v>
      </c>
      <c r="G27" s="46">
        <v>167367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3904981</v>
      </c>
      <c r="O27" s="47">
        <f t="shared" si="2"/>
        <v>344.87158880155437</v>
      </c>
      <c r="P27" s="9"/>
    </row>
    <row r="28" spans="1:16" ht="15.6">
      <c r="A28" s="28" t="s">
        <v>41</v>
      </c>
      <c r="B28" s="29"/>
      <c r="C28" s="30"/>
      <c r="D28" s="31">
        <f t="shared" ref="D28:M28" si="8">SUM(D29:D31)</f>
        <v>1294111</v>
      </c>
      <c r="E28" s="31">
        <f t="shared" si="8"/>
        <v>909242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2203353</v>
      </c>
      <c r="O28" s="43">
        <f t="shared" si="2"/>
        <v>194.59092113397509</v>
      </c>
      <c r="P28" s="10"/>
    </row>
    <row r="29" spans="1:16">
      <c r="A29" s="13"/>
      <c r="B29" s="45">
        <v>552</v>
      </c>
      <c r="C29" s="21" t="s">
        <v>42</v>
      </c>
      <c r="D29" s="46">
        <v>16250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16250</v>
      </c>
      <c r="O29" s="47">
        <f t="shared" si="2"/>
        <v>1.4351320321469576</v>
      </c>
      <c r="P29" s="9"/>
    </row>
    <row r="30" spans="1:16">
      <c r="A30" s="13"/>
      <c r="B30" s="45">
        <v>553</v>
      </c>
      <c r="C30" s="21" t="s">
        <v>43</v>
      </c>
      <c r="D30" s="46">
        <v>23244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23244</v>
      </c>
      <c r="O30" s="47">
        <f t="shared" si="2"/>
        <v>2.0528128587830081</v>
      </c>
      <c r="P30" s="9"/>
    </row>
    <row r="31" spans="1:16">
      <c r="A31" s="13"/>
      <c r="B31" s="45">
        <v>554</v>
      </c>
      <c r="C31" s="21" t="s">
        <v>44</v>
      </c>
      <c r="D31" s="46">
        <v>1254617</v>
      </c>
      <c r="E31" s="46">
        <v>909242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2163859</v>
      </c>
      <c r="O31" s="47">
        <f t="shared" si="2"/>
        <v>191.10297624304513</v>
      </c>
      <c r="P31" s="9"/>
    </row>
    <row r="32" spans="1:16" ht="15.6">
      <c r="A32" s="28" t="s">
        <v>46</v>
      </c>
      <c r="B32" s="29"/>
      <c r="C32" s="30"/>
      <c r="D32" s="31">
        <f t="shared" ref="D32:M32" si="9">SUM(D33:D34)</f>
        <v>314428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314428</v>
      </c>
      <c r="O32" s="43">
        <f t="shared" si="2"/>
        <v>27.768965821778682</v>
      </c>
      <c r="P32" s="10"/>
    </row>
    <row r="33" spans="1:119">
      <c r="A33" s="12"/>
      <c r="B33" s="44">
        <v>562</v>
      </c>
      <c r="C33" s="20" t="s">
        <v>47</v>
      </c>
      <c r="D33" s="46">
        <v>200048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5" si="10">SUM(D33:M33)</f>
        <v>200048</v>
      </c>
      <c r="O33" s="47">
        <f t="shared" si="2"/>
        <v>17.667402631811356</v>
      </c>
      <c r="P33" s="9"/>
    </row>
    <row r="34" spans="1:119">
      <c r="A34" s="12"/>
      <c r="B34" s="44">
        <v>569</v>
      </c>
      <c r="C34" s="20" t="s">
        <v>48</v>
      </c>
      <c r="D34" s="46">
        <v>114380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114380</v>
      </c>
      <c r="O34" s="47">
        <f t="shared" si="2"/>
        <v>10.101563189967322</v>
      </c>
      <c r="P34" s="9"/>
    </row>
    <row r="35" spans="1:119" ht="15.6">
      <c r="A35" s="28" t="s">
        <v>49</v>
      </c>
      <c r="B35" s="29"/>
      <c r="C35" s="30"/>
      <c r="D35" s="31">
        <f t="shared" ref="D35:M35" si="11">SUM(D36:D37)</f>
        <v>149415</v>
      </c>
      <c r="E35" s="31">
        <f t="shared" si="11"/>
        <v>0</v>
      </c>
      <c r="F35" s="31">
        <f t="shared" si="11"/>
        <v>0</v>
      </c>
      <c r="G35" s="31">
        <f t="shared" si="11"/>
        <v>111674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 t="shared" si="10"/>
        <v>261089</v>
      </c>
      <c r="O35" s="43">
        <f t="shared" si="2"/>
        <v>23.058288439459506</v>
      </c>
      <c r="P35" s="9"/>
    </row>
    <row r="36" spans="1:119">
      <c r="A36" s="12"/>
      <c r="B36" s="44">
        <v>571</v>
      </c>
      <c r="C36" s="20" t="s">
        <v>68</v>
      </c>
      <c r="D36" s="46">
        <v>94283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94283</v>
      </c>
      <c r="O36" s="47">
        <f t="shared" si="2"/>
        <v>8.3266802084253282</v>
      </c>
      <c r="P36" s="9"/>
    </row>
    <row r="37" spans="1:119">
      <c r="A37" s="12"/>
      <c r="B37" s="44">
        <v>572</v>
      </c>
      <c r="C37" s="20" t="s">
        <v>50</v>
      </c>
      <c r="D37" s="46">
        <v>55132</v>
      </c>
      <c r="E37" s="46">
        <v>0</v>
      </c>
      <c r="F37" s="46">
        <v>0</v>
      </c>
      <c r="G37" s="46">
        <v>111674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166806</v>
      </c>
      <c r="O37" s="47">
        <f t="shared" si="2"/>
        <v>14.731608231034178</v>
      </c>
      <c r="P37" s="9"/>
    </row>
    <row r="38" spans="1:119" ht="15.6">
      <c r="A38" s="28" t="s">
        <v>58</v>
      </c>
      <c r="B38" s="29"/>
      <c r="C38" s="30"/>
      <c r="D38" s="31">
        <f t="shared" ref="D38:M38" si="12">SUM(D39:D39)</f>
        <v>4378912</v>
      </c>
      <c r="E38" s="31">
        <f t="shared" si="12"/>
        <v>2040456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 t="shared" si="10"/>
        <v>6419368</v>
      </c>
      <c r="O38" s="43">
        <f t="shared" si="2"/>
        <v>566.93173187317848</v>
      </c>
      <c r="P38" s="9"/>
    </row>
    <row r="39" spans="1:119">
      <c r="A39" s="12"/>
      <c r="B39" s="44">
        <v>581</v>
      </c>
      <c r="C39" s="20" t="s">
        <v>52</v>
      </c>
      <c r="D39" s="46">
        <v>4378912</v>
      </c>
      <c r="E39" s="46">
        <v>2040456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6419368</v>
      </c>
      <c r="O39" s="47">
        <f t="shared" si="2"/>
        <v>566.93173187317848</v>
      </c>
      <c r="P39" s="9"/>
    </row>
    <row r="40" spans="1:119" ht="15.6">
      <c r="A40" s="28" t="s">
        <v>53</v>
      </c>
      <c r="B40" s="29"/>
      <c r="C40" s="30"/>
      <c r="D40" s="31">
        <f t="shared" ref="D40:M40" si="13">SUM(D41:D44)</f>
        <v>21543</v>
      </c>
      <c r="E40" s="31">
        <f t="shared" si="13"/>
        <v>90397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 t="shared" si="10"/>
        <v>111940</v>
      </c>
      <c r="O40" s="43">
        <f t="shared" si="2"/>
        <v>9.8860725956018722</v>
      </c>
      <c r="P40" s="9"/>
    </row>
    <row r="41" spans="1:119">
      <c r="A41" s="12"/>
      <c r="B41" s="44">
        <v>602</v>
      </c>
      <c r="C41" s="20" t="s">
        <v>54</v>
      </c>
      <c r="D41" s="46">
        <v>9924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9924</v>
      </c>
      <c r="O41" s="47">
        <f t="shared" si="2"/>
        <v>0.87644617150931736</v>
      </c>
      <c r="P41" s="9"/>
    </row>
    <row r="42" spans="1:119">
      <c r="A42" s="12"/>
      <c r="B42" s="44">
        <v>603</v>
      </c>
      <c r="C42" s="20" t="s">
        <v>55</v>
      </c>
      <c r="D42" s="46">
        <v>2099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2099</v>
      </c>
      <c r="O42" s="47">
        <f t="shared" si="2"/>
        <v>0.18537490064470546</v>
      </c>
      <c r="P42" s="9"/>
    </row>
    <row r="43" spans="1:119">
      <c r="A43" s="12"/>
      <c r="B43" s="44">
        <v>611</v>
      </c>
      <c r="C43" s="20" t="s">
        <v>56</v>
      </c>
      <c r="D43" s="46">
        <v>9520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9520</v>
      </c>
      <c r="O43" s="47">
        <f t="shared" si="2"/>
        <v>0.84076658129470994</v>
      </c>
      <c r="P43" s="9"/>
    </row>
    <row r="44" spans="1:119" ht="15.6" thickBot="1">
      <c r="A44" s="12"/>
      <c r="B44" s="44">
        <v>711</v>
      </c>
      <c r="C44" s="20" t="s">
        <v>57</v>
      </c>
      <c r="D44" s="46">
        <v>0</v>
      </c>
      <c r="E44" s="46">
        <v>90397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90397</v>
      </c>
      <c r="O44" s="47">
        <f t="shared" si="2"/>
        <v>7.9834849421531393</v>
      </c>
      <c r="P44" s="9"/>
    </row>
    <row r="45" spans="1:119" ht="16.2" thickBot="1">
      <c r="A45" s="14" t="s">
        <v>10</v>
      </c>
      <c r="B45" s="23"/>
      <c r="C45" s="22"/>
      <c r="D45" s="15">
        <f t="shared" ref="D45:M45" si="14">SUM(D5,D12,D21,D26,D28,D32,D35,D38,D40)</f>
        <v>10809226</v>
      </c>
      <c r="E45" s="15">
        <f t="shared" si="14"/>
        <v>21041270</v>
      </c>
      <c r="F45" s="15">
        <f t="shared" si="14"/>
        <v>0</v>
      </c>
      <c r="G45" s="15">
        <f t="shared" si="14"/>
        <v>1864449</v>
      </c>
      <c r="H45" s="15">
        <f t="shared" si="14"/>
        <v>0</v>
      </c>
      <c r="I45" s="15">
        <f t="shared" si="14"/>
        <v>1181602</v>
      </c>
      <c r="J45" s="15">
        <f t="shared" si="14"/>
        <v>0</v>
      </c>
      <c r="K45" s="15">
        <f t="shared" si="14"/>
        <v>0</v>
      </c>
      <c r="L45" s="15">
        <f t="shared" si="14"/>
        <v>0</v>
      </c>
      <c r="M45" s="15">
        <f t="shared" si="14"/>
        <v>0</v>
      </c>
      <c r="N45" s="15">
        <f t="shared" si="10"/>
        <v>34896547</v>
      </c>
      <c r="O45" s="37">
        <f t="shared" si="2"/>
        <v>3081.9170714474963</v>
      </c>
      <c r="P45" s="6"/>
      <c r="Q45" s="2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</row>
    <row r="46" spans="1:119">
      <c r="A46" s="16"/>
      <c r="B46" s="18"/>
      <c r="C46" s="18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9"/>
    </row>
    <row r="47" spans="1:119">
      <c r="A47" s="38"/>
      <c r="B47" s="39"/>
      <c r="C47" s="39"/>
      <c r="D47" s="40"/>
      <c r="E47" s="40"/>
      <c r="F47" s="40"/>
      <c r="G47" s="40"/>
      <c r="H47" s="40"/>
      <c r="I47" s="40"/>
      <c r="J47" s="40"/>
      <c r="K47" s="40"/>
      <c r="L47" s="118" t="s">
        <v>69</v>
      </c>
      <c r="M47" s="118"/>
      <c r="N47" s="118"/>
      <c r="O47" s="41">
        <v>11323</v>
      </c>
    </row>
    <row r="48" spans="1:119">
      <c r="A48" s="119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7"/>
    </row>
    <row r="49" spans="1:15" ht="15.75" customHeight="1" thickBot="1">
      <c r="A49" s="120" t="s">
        <v>62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100"/>
    </row>
  </sheetData>
  <mergeCells count="10">
    <mergeCell ref="L47:N47"/>
    <mergeCell ref="A48:O48"/>
    <mergeCell ref="A49:O4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44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70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SUM(D6:D11)</f>
        <v>2603739</v>
      </c>
      <c r="E5" s="26">
        <f t="shared" si="0"/>
        <v>1989747</v>
      </c>
      <c r="F5" s="26">
        <f t="shared" si="0"/>
        <v>0</v>
      </c>
      <c r="G5" s="26">
        <f t="shared" si="0"/>
        <v>274555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2" si="1">SUM(D5:M5)</f>
        <v>4868041</v>
      </c>
      <c r="O5" s="32">
        <f t="shared" ref="O5:O40" si="2">(N5/O$42)</f>
        <v>440.34744459520579</v>
      </c>
      <c r="P5" s="6"/>
    </row>
    <row r="6" spans="1:133">
      <c r="A6" s="12"/>
      <c r="B6" s="44">
        <v>511</v>
      </c>
      <c r="C6" s="20" t="s">
        <v>20</v>
      </c>
      <c r="D6" s="46">
        <v>1051731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1051731</v>
      </c>
      <c r="O6" s="47">
        <f t="shared" si="2"/>
        <v>95.13622795115333</v>
      </c>
      <c r="P6" s="9"/>
    </row>
    <row r="7" spans="1:133">
      <c r="A7" s="12"/>
      <c r="B7" s="44">
        <v>512</v>
      </c>
      <c r="C7" s="20" t="s">
        <v>21</v>
      </c>
      <c r="D7" s="46">
        <v>235747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235747</v>
      </c>
      <c r="O7" s="47">
        <f t="shared" si="2"/>
        <v>21.324920850293985</v>
      </c>
      <c r="P7" s="9"/>
    </row>
    <row r="8" spans="1:133">
      <c r="A8" s="12"/>
      <c r="B8" s="44">
        <v>513</v>
      </c>
      <c r="C8" s="20" t="s">
        <v>22</v>
      </c>
      <c r="D8" s="46">
        <v>123936</v>
      </c>
      <c r="E8" s="46">
        <v>1989747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2113683</v>
      </c>
      <c r="O8" s="47">
        <f t="shared" si="2"/>
        <v>191.19701492537314</v>
      </c>
      <c r="P8" s="9"/>
    </row>
    <row r="9" spans="1:133">
      <c r="A9" s="12"/>
      <c r="B9" s="44">
        <v>514</v>
      </c>
      <c r="C9" s="20" t="s">
        <v>23</v>
      </c>
      <c r="D9" s="46">
        <v>211759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211759</v>
      </c>
      <c r="O9" s="47">
        <f t="shared" si="2"/>
        <v>19.155042966983267</v>
      </c>
      <c r="P9" s="9"/>
    </row>
    <row r="10" spans="1:133">
      <c r="A10" s="12"/>
      <c r="B10" s="44">
        <v>515</v>
      </c>
      <c r="C10" s="20" t="s">
        <v>24</v>
      </c>
      <c r="D10" s="46">
        <v>329647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329647</v>
      </c>
      <c r="O10" s="47">
        <f t="shared" si="2"/>
        <v>29.818815015829941</v>
      </c>
      <c r="P10" s="9"/>
    </row>
    <row r="11" spans="1:133">
      <c r="A11" s="12"/>
      <c r="B11" s="44">
        <v>519</v>
      </c>
      <c r="C11" s="20" t="s">
        <v>26</v>
      </c>
      <c r="D11" s="46">
        <v>650919</v>
      </c>
      <c r="E11" s="46">
        <v>0</v>
      </c>
      <c r="F11" s="46">
        <v>0</v>
      </c>
      <c r="G11" s="46">
        <v>274555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925474</v>
      </c>
      <c r="O11" s="47">
        <f t="shared" si="2"/>
        <v>83.715422885572139</v>
      </c>
      <c r="P11" s="9"/>
    </row>
    <row r="12" spans="1:133" ht="15.6">
      <c r="A12" s="28" t="s">
        <v>27</v>
      </c>
      <c r="B12" s="29"/>
      <c r="C12" s="30"/>
      <c r="D12" s="31">
        <f t="shared" ref="D12:M12" si="3">SUM(D13:D18)</f>
        <v>1647920</v>
      </c>
      <c r="E12" s="31">
        <f t="shared" si="3"/>
        <v>7051407</v>
      </c>
      <c r="F12" s="31">
        <f t="shared" si="3"/>
        <v>0</v>
      </c>
      <c r="G12" s="31">
        <f t="shared" si="3"/>
        <v>1686699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10386026</v>
      </c>
      <c r="O12" s="43">
        <f t="shared" si="2"/>
        <v>939.48674807779287</v>
      </c>
      <c r="P12" s="10"/>
    </row>
    <row r="13" spans="1:133">
      <c r="A13" s="12"/>
      <c r="B13" s="44">
        <v>521</v>
      </c>
      <c r="C13" s="20" t="s">
        <v>28</v>
      </c>
      <c r="D13" s="46">
        <v>28411</v>
      </c>
      <c r="E13" s="46">
        <v>6670822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6699233</v>
      </c>
      <c r="O13" s="47">
        <f t="shared" si="2"/>
        <v>605.99122568973314</v>
      </c>
      <c r="P13" s="9"/>
    </row>
    <row r="14" spans="1:133">
      <c r="A14" s="12"/>
      <c r="B14" s="44">
        <v>522</v>
      </c>
      <c r="C14" s="20" t="s">
        <v>29</v>
      </c>
      <c r="D14" s="46">
        <v>326890</v>
      </c>
      <c r="E14" s="46">
        <v>0</v>
      </c>
      <c r="F14" s="46">
        <v>0</v>
      </c>
      <c r="G14" s="46">
        <v>1686699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2013589</v>
      </c>
      <c r="O14" s="47">
        <f t="shared" si="2"/>
        <v>182.14283129805517</v>
      </c>
      <c r="P14" s="9"/>
    </row>
    <row r="15" spans="1:133">
      <c r="A15" s="12"/>
      <c r="B15" s="44">
        <v>523</v>
      </c>
      <c r="C15" s="20" t="s">
        <v>30</v>
      </c>
      <c r="D15" s="46">
        <v>73557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73557</v>
      </c>
      <c r="O15" s="47">
        <f t="shared" si="2"/>
        <v>6.6537313432835825</v>
      </c>
      <c r="P15" s="9"/>
    </row>
    <row r="16" spans="1:133">
      <c r="A16" s="12"/>
      <c r="B16" s="44">
        <v>524</v>
      </c>
      <c r="C16" s="20" t="s">
        <v>31</v>
      </c>
      <c r="D16" s="46">
        <v>130</v>
      </c>
      <c r="E16" s="46">
        <v>357750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357880</v>
      </c>
      <c r="O16" s="47">
        <f t="shared" si="2"/>
        <v>32.372682044323838</v>
      </c>
      <c r="P16" s="9"/>
    </row>
    <row r="17" spans="1:16">
      <c r="A17" s="12"/>
      <c r="B17" s="44">
        <v>525</v>
      </c>
      <c r="C17" s="20" t="s">
        <v>32</v>
      </c>
      <c r="D17" s="46">
        <v>1195582</v>
      </c>
      <c r="E17" s="46">
        <v>22835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1218417</v>
      </c>
      <c r="O17" s="47">
        <f t="shared" si="2"/>
        <v>110.21411126187246</v>
      </c>
      <c r="P17" s="9"/>
    </row>
    <row r="18" spans="1:16">
      <c r="A18" s="12"/>
      <c r="B18" s="44">
        <v>527</v>
      </c>
      <c r="C18" s="20" t="s">
        <v>33</v>
      </c>
      <c r="D18" s="46">
        <v>23350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23350</v>
      </c>
      <c r="O18" s="47">
        <f t="shared" si="2"/>
        <v>2.1121664405246494</v>
      </c>
      <c r="P18" s="9"/>
    </row>
    <row r="19" spans="1:16" ht="15.6">
      <c r="A19" s="28" t="s">
        <v>34</v>
      </c>
      <c r="B19" s="29"/>
      <c r="C19" s="30"/>
      <c r="D19" s="31">
        <f t="shared" ref="D19:M19" si="4">SUM(D20:D22)</f>
        <v>2420778</v>
      </c>
      <c r="E19" s="31">
        <f t="shared" si="4"/>
        <v>0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-993911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1426867</v>
      </c>
      <c r="O19" s="43">
        <f t="shared" si="2"/>
        <v>129.06983265490729</v>
      </c>
      <c r="P19" s="10"/>
    </row>
    <row r="20" spans="1:16">
      <c r="A20" s="12"/>
      <c r="B20" s="44">
        <v>534</v>
      </c>
      <c r="C20" s="20" t="s">
        <v>35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898052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898052</v>
      </c>
      <c r="O20" s="47">
        <f t="shared" si="2"/>
        <v>81.234916327453647</v>
      </c>
      <c r="P20" s="9"/>
    </row>
    <row r="21" spans="1:16">
      <c r="A21" s="12"/>
      <c r="B21" s="44">
        <v>537</v>
      </c>
      <c r="C21" s="20" t="s">
        <v>37</v>
      </c>
      <c r="D21" s="46">
        <v>2397958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2397958</v>
      </c>
      <c r="O21" s="47">
        <f t="shared" si="2"/>
        <v>216.91162369968339</v>
      </c>
      <c r="P21" s="9"/>
    </row>
    <row r="22" spans="1:16">
      <c r="A22" s="12"/>
      <c r="B22" s="44">
        <v>539</v>
      </c>
      <c r="C22" s="20" t="s">
        <v>38</v>
      </c>
      <c r="D22" s="46">
        <v>22820</v>
      </c>
      <c r="E22" s="46">
        <v>0</v>
      </c>
      <c r="F22" s="46">
        <v>0</v>
      </c>
      <c r="G22" s="46">
        <v>0</v>
      </c>
      <c r="H22" s="46">
        <v>0</v>
      </c>
      <c r="I22" s="46">
        <v>-1891963</v>
      </c>
      <c r="J22" s="46">
        <v>0</v>
      </c>
      <c r="K22" s="46">
        <v>0</v>
      </c>
      <c r="L22" s="46">
        <v>0</v>
      </c>
      <c r="M22" s="46">
        <v>0</v>
      </c>
      <c r="N22" s="46">
        <f t="shared" si="1"/>
        <v>-1869143</v>
      </c>
      <c r="O22" s="47">
        <f t="shared" si="2"/>
        <v>-169.07670737222975</v>
      </c>
      <c r="P22" s="9"/>
    </row>
    <row r="23" spans="1:16" ht="15.6">
      <c r="A23" s="28" t="s">
        <v>39</v>
      </c>
      <c r="B23" s="29"/>
      <c r="C23" s="30"/>
      <c r="D23" s="31">
        <f t="shared" ref="D23:M23" si="5">SUM(D24:D24)</f>
        <v>0</v>
      </c>
      <c r="E23" s="31">
        <f t="shared" si="5"/>
        <v>2665426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31">
        <f t="shared" ref="N23:N28" si="6">SUM(D23:M23)</f>
        <v>2665426</v>
      </c>
      <c r="O23" s="43">
        <f t="shared" si="2"/>
        <v>241.1059249208503</v>
      </c>
      <c r="P23" s="10"/>
    </row>
    <row r="24" spans="1:16">
      <c r="A24" s="12"/>
      <c r="B24" s="44">
        <v>541</v>
      </c>
      <c r="C24" s="20" t="s">
        <v>40</v>
      </c>
      <c r="D24" s="46">
        <v>0</v>
      </c>
      <c r="E24" s="46">
        <v>2665426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2665426</v>
      </c>
      <c r="O24" s="47">
        <f t="shared" si="2"/>
        <v>241.1059249208503</v>
      </c>
      <c r="P24" s="9"/>
    </row>
    <row r="25" spans="1:16" ht="15.6">
      <c r="A25" s="28" t="s">
        <v>41</v>
      </c>
      <c r="B25" s="29"/>
      <c r="C25" s="30"/>
      <c r="D25" s="31">
        <f t="shared" ref="D25:M25" si="7">SUM(D26:D27)</f>
        <v>412265</v>
      </c>
      <c r="E25" s="31">
        <f t="shared" si="7"/>
        <v>1067341</v>
      </c>
      <c r="F25" s="31">
        <f t="shared" si="7"/>
        <v>0</v>
      </c>
      <c r="G25" s="31">
        <f t="shared" si="7"/>
        <v>0</v>
      </c>
      <c r="H25" s="31">
        <f t="shared" si="7"/>
        <v>0</v>
      </c>
      <c r="I25" s="31">
        <f t="shared" si="7"/>
        <v>0</v>
      </c>
      <c r="J25" s="31">
        <f t="shared" si="7"/>
        <v>0</v>
      </c>
      <c r="K25" s="31">
        <f t="shared" si="7"/>
        <v>0</v>
      </c>
      <c r="L25" s="31">
        <f t="shared" si="7"/>
        <v>0</v>
      </c>
      <c r="M25" s="31">
        <f t="shared" si="7"/>
        <v>0</v>
      </c>
      <c r="N25" s="31">
        <f t="shared" si="6"/>
        <v>1479606</v>
      </c>
      <c r="O25" s="43">
        <f t="shared" si="2"/>
        <v>133.840434192673</v>
      </c>
      <c r="P25" s="10"/>
    </row>
    <row r="26" spans="1:16">
      <c r="A26" s="13"/>
      <c r="B26" s="45">
        <v>553</v>
      </c>
      <c r="C26" s="21" t="s">
        <v>43</v>
      </c>
      <c r="D26" s="46">
        <v>43565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43565</v>
      </c>
      <c r="O26" s="47">
        <f t="shared" si="2"/>
        <v>3.9407507914970603</v>
      </c>
      <c r="P26" s="9"/>
    </row>
    <row r="27" spans="1:16">
      <c r="A27" s="13"/>
      <c r="B27" s="45">
        <v>554</v>
      </c>
      <c r="C27" s="21" t="s">
        <v>44</v>
      </c>
      <c r="D27" s="46">
        <v>368700</v>
      </c>
      <c r="E27" s="46">
        <v>1067341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1436041</v>
      </c>
      <c r="O27" s="47">
        <f t="shared" si="2"/>
        <v>129.89968340117593</v>
      </c>
      <c r="P27" s="9"/>
    </row>
    <row r="28" spans="1:16" ht="15.6">
      <c r="A28" s="28" t="s">
        <v>46</v>
      </c>
      <c r="B28" s="29"/>
      <c r="C28" s="30"/>
      <c r="D28" s="31">
        <f t="shared" ref="D28:M28" si="8">SUM(D29:D30)</f>
        <v>280980</v>
      </c>
      <c r="E28" s="31">
        <f t="shared" si="8"/>
        <v>0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6"/>
        <v>280980</v>
      </c>
      <c r="O28" s="43">
        <f t="shared" si="2"/>
        <v>25.416553595658073</v>
      </c>
      <c r="P28" s="10"/>
    </row>
    <row r="29" spans="1:16">
      <c r="A29" s="12"/>
      <c r="B29" s="44">
        <v>562</v>
      </c>
      <c r="C29" s="20" t="s">
        <v>47</v>
      </c>
      <c r="D29" s="46">
        <v>183532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ref="N29:N40" si="9">SUM(D29:M29)</f>
        <v>183532</v>
      </c>
      <c r="O29" s="47">
        <f t="shared" si="2"/>
        <v>16.60171867933062</v>
      </c>
      <c r="P29" s="9"/>
    </row>
    <row r="30" spans="1:16">
      <c r="A30" s="12"/>
      <c r="B30" s="44">
        <v>569</v>
      </c>
      <c r="C30" s="20" t="s">
        <v>48</v>
      </c>
      <c r="D30" s="46">
        <v>97448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9"/>
        <v>97448</v>
      </c>
      <c r="O30" s="47">
        <f t="shared" si="2"/>
        <v>8.8148349163274542</v>
      </c>
      <c r="P30" s="9"/>
    </row>
    <row r="31" spans="1:16" ht="15.6">
      <c r="A31" s="28" t="s">
        <v>49</v>
      </c>
      <c r="B31" s="29"/>
      <c r="C31" s="30"/>
      <c r="D31" s="31">
        <f t="shared" ref="D31:M31" si="10">SUM(D32:D33)</f>
        <v>172013</v>
      </c>
      <c r="E31" s="31">
        <f t="shared" si="10"/>
        <v>0</v>
      </c>
      <c r="F31" s="31">
        <f t="shared" si="10"/>
        <v>0</v>
      </c>
      <c r="G31" s="31">
        <f t="shared" si="10"/>
        <v>0</v>
      </c>
      <c r="H31" s="31">
        <f t="shared" si="10"/>
        <v>0</v>
      </c>
      <c r="I31" s="31">
        <f t="shared" si="10"/>
        <v>0</v>
      </c>
      <c r="J31" s="31">
        <f t="shared" si="10"/>
        <v>0</v>
      </c>
      <c r="K31" s="31">
        <f t="shared" si="10"/>
        <v>0</v>
      </c>
      <c r="L31" s="31">
        <f t="shared" si="10"/>
        <v>0</v>
      </c>
      <c r="M31" s="31">
        <f t="shared" si="10"/>
        <v>0</v>
      </c>
      <c r="N31" s="31">
        <f t="shared" si="9"/>
        <v>172013</v>
      </c>
      <c r="O31" s="43">
        <f t="shared" si="2"/>
        <v>15.559746720940751</v>
      </c>
      <c r="P31" s="9"/>
    </row>
    <row r="32" spans="1:16">
      <c r="A32" s="12"/>
      <c r="B32" s="44">
        <v>571</v>
      </c>
      <c r="C32" s="20" t="s">
        <v>68</v>
      </c>
      <c r="D32" s="46">
        <v>81924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9"/>
        <v>81924</v>
      </c>
      <c r="O32" s="47">
        <f t="shared" si="2"/>
        <v>7.4105834464043419</v>
      </c>
      <c r="P32" s="9"/>
    </row>
    <row r="33" spans="1:119">
      <c r="A33" s="12"/>
      <c r="B33" s="44">
        <v>572</v>
      </c>
      <c r="C33" s="20" t="s">
        <v>50</v>
      </c>
      <c r="D33" s="46">
        <v>90089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9"/>
        <v>90089</v>
      </c>
      <c r="O33" s="47">
        <f t="shared" si="2"/>
        <v>8.1491632745364093</v>
      </c>
      <c r="P33" s="9"/>
    </row>
    <row r="34" spans="1:119" ht="15.6">
      <c r="A34" s="28" t="s">
        <v>58</v>
      </c>
      <c r="B34" s="29"/>
      <c r="C34" s="30"/>
      <c r="D34" s="31">
        <f t="shared" ref="D34:M34" si="11">SUM(D35:D35)</f>
        <v>3810667</v>
      </c>
      <c r="E34" s="31">
        <f t="shared" si="11"/>
        <v>1809193</v>
      </c>
      <c r="F34" s="31">
        <f t="shared" si="11"/>
        <v>0</v>
      </c>
      <c r="G34" s="31">
        <f t="shared" si="11"/>
        <v>0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 t="shared" si="9"/>
        <v>5619860</v>
      </c>
      <c r="O34" s="43">
        <f t="shared" si="2"/>
        <v>508.35459068294887</v>
      </c>
      <c r="P34" s="9"/>
    </row>
    <row r="35" spans="1:119">
      <c r="A35" s="12"/>
      <c r="B35" s="44">
        <v>581</v>
      </c>
      <c r="C35" s="20" t="s">
        <v>52</v>
      </c>
      <c r="D35" s="46">
        <v>3810667</v>
      </c>
      <c r="E35" s="46">
        <v>1809193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9"/>
        <v>5619860</v>
      </c>
      <c r="O35" s="47">
        <f t="shared" si="2"/>
        <v>508.35459068294887</v>
      </c>
      <c r="P35" s="9"/>
    </row>
    <row r="36" spans="1:119" ht="15.6">
      <c r="A36" s="28" t="s">
        <v>53</v>
      </c>
      <c r="B36" s="29"/>
      <c r="C36" s="30"/>
      <c r="D36" s="31">
        <f t="shared" ref="D36:M36" si="12">SUM(D37:D39)</f>
        <v>37359</v>
      </c>
      <c r="E36" s="31">
        <f t="shared" si="12"/>
        <v>0</v>
      </c>
      <c r="F36" s="31">
        <f t="shared" si="12"/>
        <v>0</v>
      </c>
      <c r="G36" s="31">
        <f t="shared" si="12"/>
        <v>0</v>
      </c>
      <c r="H36" s="31">
        <f t="shared" si="12"/>
        <v>0</v>
      </c>
      <c r="I36" s="31">
        <f t="shared" si="12"/>
        <v>0</v>
      </c>
      <c r="J36" s="31">
        <f t="shared" si="12"/>
        <v>0</v>
      </c>
      <c r="K36" s="31">
        <f t="shared" si="12"/>
        <v>0</v>
      </c>
      <c r="L36" s="31">
        <f t="shared" si="12"/>
        <v>0</v>
      </c>
      <c r="M36" s="31">
        <f t="shared" si="12"/>
        <v>0</v>
      </c>
      <c r="N36" s="31">
        <f t="shared" si="9"/>
        <v>37359</v>
      </c>
      <c r="O36" s="43">
        <f t="shared" si="2"/>
        <v>3.3793758480325646</v>
      </c>
      <c r="P36" s="9"/>
    </row>
    <row r="37" spans="1:119">
      <c r="A37" s="12"/>
      <c r="B37" s="44">
        <v>602</v>
      </c>
      <c r="C37" s="20" t="s">
        <v>54</v>
      </c>
      <c r="D37" s="46">
        <v>10830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9"/>
        <v>10830</v>
      </c>
      <c r="O37" s="47">
        <f t="shared" si="2"/>
        <v>0.97964721845318858</v>
      </c>
      <c r="P37" s="9"/>
    </row>
    <row r="38" spans="1:119">
      <c r="A38" s="12"/>
      <c r="B38" s="44">
        <v>603</v>
      </c>
      <c r="C38" s="20" t="s">
        <v>55</v>
      </c>
      <c r="D38" s="46">
        <v>1942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9"/>
        <v>1942</v>
      </c>
      <c r="O38" s="47">
        <f t="shared" si="2"/>
        <v>0.17566711895070103</v>
      </c>
      <c r="P38" s="9"/>
    </row>
    <row r="39" spans="1:119" ht="15.6" thickBot="1">
      <c r="A39" s="12"/>
      <c r="B39" s="44">
        <v>615</v>
      </c>
      <c r="C39" s="20" t="s">
        <v>71</v>
      </c>
      <c r="D39" s="46">
        <v>24587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9"/>
        <v>24587</v>
      </c>
      <c r="O39" s="47">
        <f t="shared" si="2"/>
        <v>2.2240615106286747</v>
      </c>
      <c r="P39" s="9"/>
    </row>
    <row r="40" spans="1:119" ht="16.2" thickBot="1">
      <c r="A40" s="14" t="s">
        <v>10</v>
      </c>
      <c r="B40" s="23"/>
      <c r="C40" s="22"/>
      <c r="D40" s="15">
        <f t="shared" ref="D40:M40" si="13">SUM(D5,D12,D19,D23,D25,D28,D31,D34,D36)</f>
        <v>11385721</v>
      </c>
      <c r="E40" s="15">
        <f t="shared" si="13"/>
        <v>14583114</v>
      </c>
      <c r="F40" s="15">
        <f t="shared" si="13"/>
        <v>0</v>
      </c>
      <c r="G40" s="15">
        <f t="shared" si="13"/>
        <v>1961254</v>
      </c>
      <c r="H40" s="15">
        <f t="shared" si="13"/>
        <v>0</v>
      </c>
      <c r="I40" s="15">
        <f t="shared" si="13"/>
        <v>-993911</v>
      </c>
      <c r="J40" s="15">
        <f t="shared" si="13"/>
        <v>0</v>
      </c>
      <c r="K40" s="15">
        <f t="shared" si="13"/>
        <v>0</v>
      </c>
      <c r="L40" s="15">
        <f t="shared" si="13"/>
        <v>0</v>
      </c>
      <c r="M40" s="15">
        <f t="shared" si="13"/>
        <v>0</v>
      </c>
      <c r="N40" s="15">
        <f t="shared" si="9"/>
        <v>26936178</v>
      </c>
      <c r="O40" s="37">
        <f t="shared" si="2"/>
        <v>2436.5606512890095</v>
      </c>
      <c r="P40" s="6"/>
      <c r="Q40" s="2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</row>
    <row r="41" spans="1:119">
      <c r="A41" s="16"/>
      <c r="B41" s="18"/>
      <c r="C41" s="18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9"/>
    </row>
    <row r="42" spans="1:119">
      <c r="A42" s="38"/>
      <c r="B42" s="39"/>
      <c r="C42" s="39"/>
      <c r="D42" s="40"/>
      <c r="E42" s="40"/>
      <c r="F42" s="40"/>
      <c r="G42" s="40"/>
      <c r="H42" s="40"/>
      <c r="I42" s="40"/>
      <c r="J42" s="40"/>
      <c r="K42" s="40"/>
      <c r="L42" s="118" t="s">
        <v>72</v>
      </c>
      <c r="M42" s="118"/>
      <c r="N42" s="118"/>
      <c r="O42" s="41">
        <v>11055</v>
      </c>
    </row>
    <row r="43" spans="1:119">
      <c r="A43" s="119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7"/>
    </row>
    <row r="44" spans="1:119" ht="15.75" customHeight="1" thickBot="1">
      <c r="A44" s="120" t="s">
        <v>62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100"/>
    </row>
  </sheetData>
  <mergeCells count="10">
    <mergeCell ref="L42:N42"/>
    <mergeCell ref="A43:O43"/>
    <mergeCell ref="A44:O4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46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80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SUM(D6:D11)</f>
        <v>1598021</v>
      </c>
      <c r="E5" s="26">
        <f t="shared" si="0"/>
        <v>1583403</v>
      </c>
      <c r="F5" s="26">
        <f t="shared" si="0"/>
        <v>0</v>
      </c>
      <c r="G5" s="26">
        <f t="shared" si="0"/>
        <v>791899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3" si="1">SUM(D5:M5)</f>
        <v>3973323</v>
      </c>
      <c r="O5" s="32">
        <f t="shared" ref="O5:O42" si="2">(N5/O$44)</f>
        <v>368.03658762504631</v>
      </c>
      <c r="P5" s="6"/>
    </row>
    <row r="6" spans="1:133">
      <c r="A6" s="12"/>
      <c r="B6" s="44">
        <v>511</v>
      </c>
      <c r="C6" s="20" t="s">
        <v>20</v>
      </c>
      <c r="D6" s="46">
        <v>864005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864005</v>
      </c>
      <c r="O6" s="47">
        <f t="shared" si="2"/>
        <v>80.030103742126713</v>
      </c>
      <c r="P6" s="9"/>
    </row>
    <row r="7" spans="1:133">
      <c r="A7" s="12"/>
      <c r="B7" s="44">
        <v>512</v>
      </c>
      <c r="C7" s="20" t="s">
        <v>21</v>
      </c>
      <c r="D7" s="46">
        <v>225810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225810</v>
      </c>
      <c r="O7" s="47">
        <f t="shared" si="2"/>
        <v>20.916080029640607</v>
      </c>
      <c r="P7" s="9"/>
    </row>
    <row r="8" spans="1:133">
      <c r="A8" s="12"/>
      <c r="B8" s="44">
        <v>513</v>
      </c>
      <c r="C8" s="20" t="s">
        <v>22</v>
      </c>
      <c r="D8" s="46">
        <v>94762</v>
      </c>
      <c r="E8" s="46">
        <v>1392263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1487025</v>
      </c>
      <c r="O8" s="47">
        <f t="shared" si="2"/>
        <v>137.73851426454243</v>
      </c>
      <c r="P8" s="9"/>
    </row>
    <row r="9" spans="1:133">
      <c r="A9" s="12"/>
      <c r="B9" s="44">
        <v>514</v>
      </c>
      <c r="C9" s="20" t="s">
        <v>23</v>
      </c>
      <c r="D9" s="46">
        <v>58744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58744</v>
      </c>
      <c r="O9" s="47">
        <f t="shared" si="2"/>
        <v>5.4412745461281959</v>
      </c>
      <c r="P9" s="9"/>
    </row>
    <row r="10" spans="1:133">
      <c r="A10" s="12"/>
      <c r="B10" s="44">
        <v>515</v>
      </c>
      <c r="C10" s="20" t="s">
        <v>24</v>
      </c>
      <c r="D10" s="46">
        <v>196081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196081</v>
      </c>
      <c r="O10" s="47">
        <f t="shared" si="2"/>
        <v>18.162374953686552</v>
      </c>
      <c r="P10" s="9"/>
    </row>
    <row r="11" spans="1:133">
      <c r="A11" s="12"/>
      <c r="B11" s="44">
        <v>519</v>
      </c>
      <c r="C11" s="20" t="s">
        <v>26</v>
      </c>
      <c r="D11" s="46">
        <v>158619</v>
      </c>
      <c r="E11" s="46">
        <v>191140</v>
      </c>
      <c r="F11" s="46">
        <v>0</v>
      </c>
      <c r="G11" s="46">
        <v>791899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1141658</v>
      </c>
      <c r="O11" s="47">
        <f t="shared" si="2"/>
        <v>105.74824008892182</v>
      </c>
      <c r="P11" s="9"/>
    </row>
    <row r="12" spans="1:133" ht="15.6">
      <c r="A12" s="28" t="s">
        <v>27</v>
      </c>
      <c r="B12" s="29"/>
      <c r="C12" s="30"/>
      <c r="D12" s="31">
        <f t="shared" ref="D12:M12" si="3">SUM(D13:D18)</f>
        <v>1535299</v>
      </c>
      <c r="E12" s="31">
        <f t="shared" si="3"/>
        <v>4809293</v>
      </c>
      <c r="F12" s="31">
        <f t="shared" si="3"/>
        <v>0</v>
      </c>
      <c r="G12" s="31">
        <f t="shared" si="3"/>
        <v>27299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6371891</v>
      </c>
      <c r="O12" s="43">
        <f t="shared" si="2"/>
        <v>590.20850314931454</v>
      </c>
      <c r="P12" s="10"/>
    </row>
    <row r="13" spans="1:133">
      <c r="A13" s="12"/>
      <c r="B13" s="44">
        <v>521</v>
      </c>
      <c r="C13" s="20" t="s">
        <v>28</v>
      </c>
      <c r="D13" s="46">
        <v>216719</v>
      </c>
      <c r="E13" s="46">
        <v>3948746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4165465</v>
      </c>
      <c r="O13" s="47">
        <f t="shared" si="2"/>
        <v>385.8341052241571</v>
      </c>
      <c r="P13" s="9"/>
    </row>
    <row r="14" spans="1:133">
      <c r="A14" s="12"/>
      <c r="B14" s="44">
        <v>522</v>
      </c>
      <c r="C14" s="20" t="s">
        <v>29</v>
      </c>
      <c r="D14" s="46">
        <v>415119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415119</v>
      </c>
      <c r="O14" s="47">
        <f t="shared" si="2"/>
        <v>38.451185624305296</v>
      </c>
      <c r="P14" s="9"/>
    </row>
    <row r="15" spans="1:133">
      <c r="A15" s="12"/>
      <c r="B15" s="44">
        <v>523</v>
      </c>
      <c r="C15" s="20" t="s">
        <v>30</v>
      </c>
      <c r="D15" s="46">
        <v>89082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89082</v>
      </c>
      <c r="O15" s="47">
        <f t="shared" si="2"/>
        <v>8.2513894034827722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303532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303532</v>
      </c>
      <c r="O16" s="47">
        <f t="shared" si="2"/>
        <v>28.115227862171174</v>
      </c>
      <c r="P16" s="9"/>
    </row>
    <row r="17" spans="1:16">
      <c r="A17" s="12"/>
      <c r="B17" s="44">
        <v>525</v>
      </c>
      <c r="C17" s="20" t="s">
        <v>32</v>
      </c>
      <c r="D17" s="46">
        <v>797851</v>
      </c>
      <c r="E17" s="46">
        <v>557015</v>
      </c>
      <c r="F17" s="46">
        <v>0</v>
      </c>
      <c r="G17" s="46">
        <v>27299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1382165</v>
      </c>
      <c r="O17" s="47">
        <f t="shared" si="2"/>
        <v>128.02565765098186</v>
      </c>
      <c r="P17" s="9"/>
    </row>
    <row r="18" spans="1:16">
      <c r="A18" s="12"/>
      <c r="B18" s="44">
        <v>527</v>
      </c>
      <c r="C18" s="20" t="s">
        <v>33</v>
      </c>
      <c r="D18" s="46">
        <v>16528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16528</v>
      </c>
      <c r="O18" s="47">
        <f t="shared" si="2"/>
        <v>1.5309373842163765</v>
      </c>
      <c r="P18" s="9"/>
    </row>
    <row r="19" spans="1:16" ht="15.6">
      <c r="A19" s="28" t="s">
        <v>34</v>
      </c>
      <c r="B19" s="29"/>
      <c r="C19" s="30"/>
      <c r="D19" s="31">
        <f t="shared" ref="D19:M19" si="4">SUM(D20:D23)</f>
        <v>53585</v>
      </c>
      <c r="E19" s="31">
        <f t="shared" si="4"/>
        <v>0</v>
      </c>
      <c r="F19" s="31">
        <f t="shared" si="4"/>
        <v>0</v>
      </c>
      <c r="G19" s="31">
        <f t="shared" si="4"/>
        <v>420571</v>
      </c>
      <c r="H19" s="31">
        <f t="shared" si="4"/>
        <v>0</v>
      </c>
      <c r="I19" s="31">
        <f t="shared" si="4"/>
        <v>1242566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1025</v>
      </c>
      <c r="N19" s="42">
        <f t="shared" si="1"/>
        <v>1717747</v>
      </c>
      <c r="O19" s="43">
        <f t="shared" si="2"/>
        <v>159.10957762134123</v>
      </c>
      <c r="P19" s="10"/>
    </row>
    <row r="20" spans="1:16">
      <c r="A20" s="12"/>
      <c r="B20" s="44">
        <v>534</v>
      </c>
      <c r="C20" s="20" t="s">
        <v>35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1242566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1242566</v>
      </c>
      <c r="O20" s="47">
        <f t="shared" si="2"/>
        <v>115.09503519822157</v>
      </c>
      <c r="P20" s="9"/>
    </row>
    <row r="21" spans="1:16">
      <c r="A21" s="12"/>
      <c r="B21" s="44">
        <v>535</v>
      </c>
      <c r="C21" s="20" t="s">
        <v>36</v>
      </c>
      <c r="D21" s="46">
        <v>0</v>
      </c>
      <c r="E21" s="46">
        <v>0</v>
      </c>
      <c r="F21" s="46">
        <v>0</v>
      </c>
      <c r="G21" s="46">
        <v>361673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361673</v>
      </c>
      <c r="O21" s="47">
        <f t="shared" si="2"/>
        <v>33.500648388291957</v>
      </c>
      <c r="P21" s="9"/>
    </row>
    <row r="22" spans="1:16">
      <c r="A22" s="12"/>
      <c r="B22" s="44">
        <v>537</v>
      </c>
      <c r="C22" s="20" t="s">
        <v>37</v>
      </c>
      <c r="D22" s="46">
        <v>34617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1025</v>
      </c>
      <c r="N22" s="46">
        <f t="shared" si="1"/>
        <v>35642</v>
      </c>
      <c r="O22" s="47">
        <f t="shared" si="2"/>
        <v>3.3014079288625418</v>
      </c>
      <c r="P22" s="9"/>
    </row>
    <row r="23" spans="1:16">
      <c r="A23" s="12"/>
      <c r="B23" s="44">
        <v>539</v>
      </c>
      <c r="C23" s="20" t="s">
        <v>38</v>
      </c>
      <c r="D23" s="46">
        <v>18968</v>
      </c>
      <c r="E23" s="46">
        <v>0</v>
      </c>
      <c r="F23" s="46">
        <v>0</v>
      </c>
      <c r="G23" s="46">
        <v>58898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1"/>
        <v>77866</v>
      </c>
      <c r="O23" s="47">
        <f t="shared" si="2"/>
        <v>7.2124861059651719</v>
      </c>
      <c r="P23" s="9"/>
    </row>
    <row r="24" spans="1:16" ht="15.6">
      <c r="A24" s="28" t="s">
        <v>39</v>
      </c>
      <c r="B24" s="29"/>
      <c r="C24" s="30"/>
      <c r="D24" s="31">
        <f t="shared" ref="D24:M24" si="5">SUM(D25:D25)</f>
        <v>0</v>
      </c>
      <c r="E24" s="31">
        <f t="shared" si="5"/>
        <v>1254556</v>
      </c>
      <c r="F24" s="31">
        <f t="shared" si="5"/>
        <v>0</v>
      </c>
      <c r="G24" s="31">
        <f t="shared" si="5"/>
        <v>0</v>
      </c>
      <c r="H24" s="31">
        <f t="shared" si="5"/>
        <v>0</v>
      </c>
      <c r="I24" s="31">
        <f t="shared" si="5"/>
        <v>0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31">
        <f t="shared" ref="N24:N29" si="6">SUM(D24:M24)</f>
        <v>1254556</v>
      </c>
      <c r="O24" s="43">
        <f t="shared" si="2"/>
        <v>116.20563171545017</v>
      </c>
      <c r="P24" s="10"/>
    </row>
    <row r="25" spans="1:16">
      <c r="A25" s="12"/>
      <c r="B25" s="44">
        <v>541</v>
      </c>
      <c r="C25" s="20" t="s">
        <v>40</v>
      </c>
      <c r="D25" s="46">
        <v>0</v>
      </c>
      <c r="E25" s="46">
        <v>1254556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1254556</v>
      </c>
      <c r="O25" s="47">
        <f t="shared" si="2"/>
        <v>116.20563171545017</v>
      </c>
      <c r="P25" s="9"/>
    </row>
    <row r="26" spans="1:16" ht="15.6">
      <c r="A26" s="28" t="s">
        <v>41</v>
      </c>
      <c r="B26" s="29"/>
      <c r="C26" s="30"/>
      <c r="D26" s="31">
        <f t="shared" ref="D26:M26" si="7">SUM(D27:D28)</f>
        <v>66373</v>
      </c>
      <c r="E26" s="31">
        <f t="shared" si="7"/>
        <v>153934</v>
      </c>
      <c r="F26" s="31">
        <f t="shared" si="7"/>
        <v>0</v>
      </c>
      <c r="G26" s="31">
        <f t="shared" si="7"/>
        <v>0</v>
      </c>
      <c r="H26" s="31">
        <f t="shared" si="7"/>
        <v>0</v>
      </c>
      <c r="I26" s="31">
        <f t="shared" si="7"/>
        <v>0</v>
      </c>
      <c r="J26" s="31">
        <f t="shared" si="7"/>
        <v>0</v>
      </c>
      <c r="K26" s="31">
        <f t="shared" si="7"/>
        <v>0</v>
      </c>
      <c r="L26" s="31">
        <f t="shared" si="7"/>
        <v>0</v>
      </c>
      <c r="M26" s="31">
        <f t="shared" si="7"/>
        <v>0</v>
      </c>
      <c r="N26" s="31">
        <f t="shared" si="6"/>
        <v>220307</v>
      </c>
      <c r="O26" s="43">
        <f t="shared" si="2"/>
        <v>20.406354205261209</v>
      </c>
      <c r="P26" s="10"/>
    </row>
    <row r="27" spans="1:16">
      <c r="A27" s="13"/>
      <c r="B27" s="45">
        <v>553</v>
      </c>
      <c r="C27" s="21" t="s">
        <v>43</v>
      </c>
      <c r="D27" s="46">
        <v>35740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35740</v>
      </c>
      <c r="O27" s="47">
        <f t="shared" si="2"/>
        <v>3.3104853649499817</v>
      </c>
      <c r="P27" s="9"/>
    </row>
    <row r="28" spans="1:16">
      <c r="A28" s="13"/>
      <c r="B28" s="45">
        <v>554</v>
      </c>
      <c r="C28" s="21" t="s">
        <v>44</v>
      </c>
      <c r="D28" s="46">
        <v>30633</v>
      </c>
      <c r="E28" s="46">
        <v>153934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184567</v>
      </c>
      <c r="O28" s="47">
        <f t="shared" si="2"/>
        <v>17.095868840311226</v>
      </c>
      <c r="P28" s="9"/>
    </row>
    <row r="29" spans="1:16" ht="15.6">
      <c r="A29" s="28" t="s">
        <v>46</v>
      </c>
      <c r="B29" s="29"/>
      <c r="C29" s="30"/>
      <c r="D29" s="31">
        <f t="shared" ref="D29:M29" si="8">SUM(D30:D31)</f>
        <v>302117</v>
      </c>
      <c r="E29" s="31">
        <f t="shared" si="8"/>
        <v>0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6"/>
        <v>302117</v>
      </c>
      <c r="O29" s="43">
        <f t="shared" si="2"/>
        <v>27.984160800296404</v>
      </c>
      <c r="P29" s="10"/>
    </row>
    <row r="30" spans="1:16">
      <c r="A30" s="12"/>
      <c r="B30" s="44">
        <v>562</v>
      </c>
      <c r="C30" s="20" t="s">
        <v>47</v>
      </c>
      <c r="D30" s="46">
        <v>179289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5" si="9">SUM(D30:M30)</f>
        <v>179289</v>
      </c>
      <c r="O30" s="47">
        <f t="shared" si="2"/>
        <v>16.606984068173396</v>
      </c>
      <c r="P30" s="9"/>
    </row>
    <row r="31" spans="1:16">
      <c r="A31" s="12"/>
      <c r="B31" s="44">
        <v>569</v>
      </c>
      <c r="C31" s="20" t="s">
        <v>48</v>
      </c>
      <c r="D31" s="46">
        <v>122828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9"/>
        <v>122828</v>
      </c>
      <c r="O31" s="47">
        <f t="shared" si="2"/>
        <v>11.377176732123008</v>
      </c>
      <c r="P31" s="9"/>
    </row>
    <row r="32" spans="1:16" ht="15.6">
      <c r="A32" s="28" t="s">
        <v>49</v>
      </c>
      <c r="B32" s="29"/>
      <c r="C32" s="30"/>
      <c r="D32" s="31">
        <f t="shared" ref="D32:M32" si="10">SUM(D33:D34)</f>
        <v>112038</v>
      </c>
      <c r="E32" s="31">
        <f t="shared" si="10"/>
        <v>733984</v>
      </c>
      <c r="F32" s="31">
        <f t="shared" si="10"/>
        <v>0</v>
      </c>
      <c r="G32" s="31">
        <f t="shared" si="10"/>
        <v>156674</v>
      </c>
      <c r="H32" s="31">
        <f t="shared" si="10"/>
        <v>0</v>
      </c>
      <c r="I32" s="31">
        <f t="shared" si="10"/>
        <v>0</v>
      </c>
      <c r="J32" s="31">
        <f t="shared" si="10"/>
        <v>0</v>
      </c>
      <c r="K32" s="31">
        <f t="shared" si="10"/>
        <v>0</v>
      </c>
      <c r="L32" s="31">
        <f t="shared" si="10"/>
        <v>0</v>
      </c>
      <c r="M32" s="31">
        <f t="shared" si="10"/>
        <v>0</v>
      </c>
      <c r="N32" s="31">
        <f t="shared" si="9"/>
        <v>1002696</v>
      </c>
      <c r="O32" s="43">
        <f t="shared" si="2"/>
        <v>92.876620970729903</v>
      </c>
      <c r="P32" s="9"/>
    </row>
    <row r="33" spans="1:119">
      <c r="A33" s="12"/>
      <c r="B33" s="44">
        <v>571</v>
      </c>
      <c r="C33" s="20" t="s">
        <v>68</v>
      </c>
      <c r="D33" s="46">
        <v>97730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9"/>
        <v>97730</v>
      </c>
      <c r="O33" s="47">
        <f t="shared" si="2"/>
        <v>9.052426824749908</v>
      </c>
      <c r="P33" s="9"/>
    </row>
    <row r="34" spans="1:119">
      <c r="A34" s="12"/>
      <c r="B34" s="44">
        <v>572</v>
      </c>
      <c r="C34" s="20" t="s">
        <v>50</v>
      </c>
      <c r="D34" s="46">
        <v>14308</v>
      </c>
      <c r="E34" s="46">
        <v>733984</v>
      </c>
      <c r="F34" s="46">
        <v>0</v>
      </c>
      <c r="G34" s="46">
        <v>156674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9"/>
        <v>904966</v>
      </c>
      <c r="O34" s="47">
        <f t="shared" si="2"/>
        <v>83.824194145979988</v>
      </c>
      <c r="P34" s="9"/>
    </row>
    <row r="35" spans="1:119" ht="15.6">
      <c r="A35" s="28" t="s">
        <v>58</v>
      </c>
      <c r="B35" s="29"/>
      <c r="C35" s="30"/>
      <c r="D35" s="31">
        <f t="shared" ref="D35:M35" si="11">SUM(D36:D36)</f>
        <v>3456253</v>
      </c>
      <c r="E35" s="31">
        <f t="shared" si="11"/>
        <v>1287919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 t="shared" si="9"/>
        <v>4744172</v>
      </c>
      <c r="O35" s="43">
        <f t="shared" si="2"/>
        <v>439.43793997776953</v>
      </c>
      <c r="P35" s="9"/>
    </row>
    <row r="36" spans="1:119">
      <c r="A36" s="12"/>
      <c r="B36" s="44">
        <v>586</v>
      </c>
      <c r="C36" s="20" t="s">
        <v>81</v>
      </c>
      <c r="D36" s="46">
        <v>3456253</v>
      </c>
      <c r="E36" s="46">
        <v>1287919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1" si="12">SUM(D36:M36)</f>
        <v>4744172</v>
      </c>
      <c r="O36" s="47">
        <f t="shared" si="2"/>
        <v>439.43793997776953</v>
      </c>
      <c r="P36" s="9"/>
    </row>
    <row r="37" spans="1:119" ht="15.6">
      <c r="A37" s="28" t="s">
        <v>53</v>
      </c>
      <c r="B37" s="29"/>
      <c r="C37" s="30"/>
      <c r="D37" s="31">
        <f t="shared" ref="D37:M37" si="13">SUM(D38:D41)</f>
        <v>14382</v>
      </c>
      <c r="E37" s="31">
        <f t="shared" si="13"/>
        <v>384518</v>
      </c>
      <c r="F37" s="31">
        <f t="shared" si="13"/>
        <v>0</v>
      </c>
      <c r="G37" s="31">
        <f t="shared" si="13"/>
        <v>0</v>
      </c>
      <c r="H37" s="31">
        <f t="shared" si="13"/>
        <v>0</v>
      </c>
      <c r="I37" s="31">
        <f t="shared" si="13"/>
        <v>0</v>
      </c>
      <c r="J37" s="31">
        <f t="shared" si="13"/>
        <v>0</v>
      </c>
      <c r="K37" s="31">
        <f t="shared" si="13"/>
        <v>0</v>
      </c>
      <c r="L37" s="31">
        <f t="shared" si="13"/>
        <v>0</v>
      </c>
      <c r="M37" s="31">
        <f t="shared" si="13"/>
        <v>0</v>
      </c>
      <c r="N37" s="31">
        <f>SUM(D37:M37)</f>
        <v>398900</v>
      </c>
      <c r="O37" s="43">
        <f t="shared" si="2"/>
        <v>36.948869951834013</v>
      </c>
      <c r="P37" s="9"/>
    </row>
    <row r="38" spans="1:119">
      <c r="A38" s="12"/>
      <c r="B38" s="44">
        <v>601</v>
      </c>
      <c r="C38" s="20" t="s">
        <v>74</v>
      </c>
      <c r="D38" s="46">
        <v>6172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2"/>
        <v>6172</v>
      </c>
      <c r="O38" s="47">
        <f t="shared" si="2"/>
        <v>0.57169321971100406</v>
      </c>
      <c r="P38" s="9"/>
    </row>
    <row r="39" spans="1:119">
      <c r="A39" s="12"/>
      <c r="B39" s="44">
        <v>602</v>
      </c>
      <c r="C39" s="20" t="s">
        <v>54</v>
      </c>
      <c r="D39" s="46">
        <v>7286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7286</v>
      </c>
      <c r="O39" s="47">
        <f t="shared" si="2"/>
        <v>0.67487958503149315</v>
      </c>
      <c r="P39" s="9"/>
    </row>
    <row r="40" spans="1:119">
      <c r="A40" s="12"/>
      <c r="B40" s="44">
        <v>603</v>
      </c>
      <c r="C40" s="20" t="s">
        <v>55</v>
      </c>
      <c r="D40" s="46">
        <v>924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924</v>
      </c>
      <c r="O40" s="47">
        <f t="shared" si="2"/>
        <v>8.5587254538718044E-2</v>
      </c>
      <c r="P40" s="9"/>
    </row>
    <row r="41" spans="1:119" ht="15.6" thickBot="1">
      <c r="A41" s="12"/>
      <c r="B41" s="44">
        <v>604</v>
      </c>
      <c r="C41" s="20" t="s">
        <v>78</v>
      </c>
      <c r="D41" s="46">
        <v>0</v>
      </c>
      <c r="E41" s="46">
        <v>384518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384518</v>
      </c>
      <c r="O41" s="47">
        <f t="shared" si="2"/>
        <v>35.616709892552798</v>
      </c>
      <c r="P41" s="9"/>
    </row>
    <row r="42" spans="1:119" ht="16.2" thickBot="1">
      <c r="A42" s="14" t="s">
        <v>10</v>
      </c>
      <c r="B42" s="23"/>
      <c r="C42" s="22"/>
      <c r="D42" s="15">
        <f t="shared" ref="D42:M42" si="14">SUM(D5,D12,D19,D24,D26,D29,D32,D35,D37)</f>
        <v>7138068</v>
      </c>
      <c r="E42" s="15">
        <f t="shared" si="14"/>
        <v>10207607</v>
      </c>
      <c r="F42" s="15">
        <f t="shared" si="14"/>
        <v>0</v>
      </c>
      <c r="G42" s="15">
        <f t="shared" si="14"/>
        <v>1396443</v>
      </c>
      <c r="H42" s="15">
        <f t="shared" si="14"/>
        <v>0</v>
      </c>
      <c r="I42" s="15">
        <f t="shared" si="14"/>
        <v>1242566</v>
      </c>
      <c r="J42" s="15">
        <f t="shared" si="14"/>
        <v>0</v>
      </c>
      <c r="K42" s="15">
        <f t="shared" si="14"/>
        <v>0</v>
      </c>
      <c r="L42" s="15">
        <f t="shared" si="14"/>
        <v>0</v>
      </c>
      <c r="M42" s="15">
        <f t="shared" si="14"/>
        <v>1025</v>
      </c>
      <c r="N42" s="15">
        <f>SUM(D42:M42)</f>
        <v>19985709</v>
      </c>
      <c r="O42" s="37">
        <f t="shared" si="2"/>
        <v>1851.2142460170433</v>
      </c>
      <c r="P42" s="6"/>
      <c r="Q42" s="2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</row>
    <row r="43" spans="1:119">
      <c r="A43" s="16"/>
      <c r="B43" s="18"/>
      <c r="C43" s="18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9"/>
    </row>
    <row r="44" spans="1:119">
      <c r="A44" s="38"/>
      <c r="B44" s="39"/>
      <c r="C44" s="39"/>
      <c r="D44" s="40"/>
      <c r="E44" s="40"/>
      <c r="F44" s="40"/>
      <c r="G44" s="40"/>
      <c r="H44" s="40"/>
      <c r="I44" s="40"/>
      <c r="J44" s="40"/>
      <c r="K44" s="40"/>
      <c r="L44" s="118" t="s">
        <v>82</v>
      </c>
      <c r="M44" s="118"/>
      <c r="N44" s="118"/>
      <c r="O44" s="41">
        <v>10796</v>
      </c>
    </row>
    <row r="45" spans="1:119">
      <c r="A45" s="119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7"/>
    </row>
    <row r="46" spans="1:119" ht="15.75" customHeight="1" thickBot="1">
      <c r="A46" s="120" t="s">
        <v>62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100"/>
    </row>
  </sheetData>
  <mergeCells count="10">
    <mergeCell ref="L44:N44"/>
    <mergeCell ref="A45:O45"/>
    <mergeCell ref="A46:O4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48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101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SUM(D6:D11)</f>
        <v>1452304</v>
      </c>
      <c r="E5" s="26">
        <f t="shared" si="0"/>
        <v>1321637</v>
      </c>
      <c r="F5" s="26">
        <f t="shared" si="0"/>
        <v>0</v>
      </c>
      <c r="G5" s="26">
        <f t="shared" si="0"/>
        <v>762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3" si="1">SUM(D5:M5)</f>
        <v>2774703</v>
      </c>
      <c r="O5" s="32">
        <f t="shared" ref="O5:O44" si="2">(N5/O$46)</f>
        <v>258.61711249883496</v>
      </c>
      <c r="P5" s="6"/>
    </row>
    <row r="6" spans="1:133">
      <c r="A6" s="12"/>
      <c r="B6" s="44">
        <v>511</v>
      </c>
      <c r="C6" s="20" t="s">
        <v>20</v>
      </c>
      <c r="D6" s="46">
        <v>761557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761557</v>
      </c>
      <c r="O6" s="47">
        <f t="shared" si="2"/>
        <v>70.981172523068324</v>
      </c>
      <c r="P6" s="9"/>
    </row>
    <row r="7" spans="1:133">
      <c r="A7" s="12"/>
      <c r="B7" s="44">
        <v>512</v>
      </c>
      <c r="C7" s="20" t="s">
        <v>21</v>
      </c>
      <c r="D7" s="46">
        <v>160262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160262</v>
      </c>
      <c r="O7" s="47">
        <f t="shared" si="2"/>
        <v>14.937272812004847</v>
      </c>
      <c r="P7" s="9"/>
    </row>
    <row r="8" spans="1:133">
      <c r="A8" s="12"/>
      <c r="B8" s="44">
        <v>513</v>
      </c>
      <c r="C8" s="20" t="s">
        <v>22</v>
      </c>
      <c r="D8" s="46">
        <v>114611</v>
      </c>
      <c r="E8" s="46">
        <v>1265015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1379626</v>
      </c>
      <c r="O8" s="47">
        <f t="shared" si="2"/>
        <v>128.58849846211203</v>
      </c>
      <c r="P8" s="9"/>
    </row>
    <row r="9" spans="1:133">
      <c r="A9" s="12"/>
      <c r="B9" s="44">
        <v>514</v>
      </c>
      <c r="C9" s="20" t="s">
        <v>23</v>
      </c>
      <c r="D9" s="46">
        <v>61903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61903</v>
      </c>
      <c r="O9" s="47">
        <f t="shared" si="2"/>
        <v>5.7696896262466213</v>
      </c>
      <c r="P9" s="9"/>
    </row>
    <row r="10" spans="1:133">
      <c r="A10" s="12"/>
      <c r="B10" s="44">
        <v>515</v>
      </c>
      <c r="C10" s="20" t="s">
        <v>24</v>
      </c>
      <c r="D10" s="46">
        <v>131993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131993</v>
      </c>
      <c r="O10" s="47">
        <f t="shared" si="2"/>
        <v>12.302451300214372</v>
      </c>
      <c r="P10" s="9"/>
    </row>
    <row r="11" spans="1:133">
      <c r="A11" s="12"/>
      <c r="B11" s="44">
        <v>519</v>
      </c>
      <c r="C11" s="20" t="s">
        <v>26</v>
      </c>
      <c r="D11" s="46">
        <v>221978</v>
      </c>
      <c r="E11" s="46">
        <v>56622</v>
      </c>
      <c r="F11" s="46">
        <v>0</v>
      </c>
      <c r="G11" s="46">
        <v>762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279362</v>
      </c>
      <c r="O11" s="47">
        <f t="shared" si="2"/>
        <v>26.038027775188741</v>
      </c>
      <c r="P11" s="9"/>
    </row>
    <row r="12" spans="1:133" ht="15.6">
      <c r="A12" s="28" t="s">
        <v>27</v>
      </c>
      <c r="B12" s="29"/>
      <c r="C12" s="30"/>
      <c r="D12" s="31">
        <f t="shared" ref="D12:M12" si="3">SUM(D13:D18)</f>
        <v>689236</v>
      </c>
      <c r="E12" s="31">
        <f t="shared" si="3"/>
        <v>6026364</v>
      </c>
      <c r="F12" s="31">
        <f t="shared" si="3"/>
        <v>0</v>
      </c>
      <c r="G12" s="31">
        <f t="shared" si="3"/>
        <v>24400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6740000</v>
      </c>
      <c r="O12" s="43">
        <f t="shared" si="2"/>
        <v>628.20393326498277</v>
      </c>
      <c r="P12" s="10"/>
    </row>
    <row r="13" spans="1:133">
      <c r="A13" s="12"/>
      <c r="B13" s="44">
        <v>521</v>
      </c>
      <c r="C13" s="20" t="s">
        <v>28</v>
      </c>
      <c r="D13" s="46">
        <v>135325</v>
      </c>
      <c r="E13" s="46">
        <v>4285325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4420650</v>
      </c>
      <c r="O13" s="47">
        <f t="shared" si="2"/>
        <v>412.02814801006616</v>
      </c>
      <c r="P13" s="9"/>
    </row>
    <row r="14" spans="1:133">
      <c r="A14" s="12"/>
      <c r="B14" s="44">
        <v>522</v>
      </c>
      <c r="C14" s="20" t="s">
        <v>29</v>
      </c>
      <c r="D14" s="46">
        <v>295345</v>
      </c>
      <c r="E14" s="46">
        <v>0</v>
      </c>
      <c r="F14" s="46">
        <v>0</v>
      </c>
      <c r="G14" s="46">
        <v>24400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319745</v>
      </c>
      <c r="O14" s="47">
        <f t="shared" si="2"/>
        <v>29.801938670891975</v>
      </c>
      <c r="P14" s="9"/>
    </row>
    <row r="15" spans="1:133">
      <c r="A15" s="12"/>
      <c r="B15" s="44">
        <v>523</v>
      </c>
      <c r="C15" s="20" t="s">
        <v>30</v>
      </c>
      <c r="D15" s="46">
        <v>69554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69554</v>
      </c>
      <c r="O15" s="47">
        <f t="shared" si="2"/>
        <v>6.4828036163668559</v>
      </c>
      <c r="P15" s="9"/>
    </row>
    <row r="16" spans="1:133">
      <c r="A16" s="12"/>
      <c r="B16" s="44">
        <v>524</v>
      </c>
      <c r="C16" s="20" t="s">
        <v>31</v>
      </c>
      <c r="D16" s="46">
        <v>1038</v>
      </c>
      <c r="E16" s="46">
        <v>273540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274578</v>
      </c>
      <c r="O16" s="47">
        <f t="shared" si="2"/>
        <v>25.592133470034486</v>
      </c>
      <c r="P16" s="9"/>
    </row>
    <row r="17" spans="1:16">
      <c r="A17" s="12"/>
      <c r="B17" s="44">
        <v>525</v>
      </c>
      <c r="C17" s="20" t="s">
        <v>32</v>
      </c>
      <c r="D17" s="46">
        <v>180352</v>
      </c>
      <c r="E17" s="46">
        <v>1467499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1647851</v>
      </c>
      <c r="O17" s="47">
        <f t="shared" si="2"/>
        <v>153.58849846211203</v>
      </c>
      <c r="P17" s="9"/>
    </row>
    <row r="18" spans="1:16">
      <c r="A18" s="12"/>
      <c r="B18" s="44">
        <v>527</v>
      </c>
      <c r="C18" s="20" t="s">
        <v>33</v>
      </c>
      <c r="D18" s="46">
        <v>7622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7622</v>
      </c>
      <c r="O18" s="47">
        <f t="shared" si="2"/>
        <v>0.71041103551123119</v>
      </c>
      <c r="P18" s="9"/>
    </row>
    <row r="19" spans="1:16" ht="15.6">
      <c r="A19" s="28" t="s">
        <v>34</v>
      </c>
      <c r="B19" s="29"/>
      <c r="C19" s="30"/>
      <c r="D19" s="31">
        <f t="shared" ref="D19:M19" si="4">SUM(D20:D23)</f>
        <v>45470</v>
      </c>
      <c r="E19" s="31">
        <f t="shared" si="4"/>
        <v>0</v>
      </c>
      <c r="F19" s="31">
        <f t="shared" si="4"/>
        <v>0</v>
      </c>
      <c r="G19" s="31">
        <f t="shared" si="4"/>
        <v>782408</v>
      </c>
      <c r="H19" s="31">
        <f t="shared" si="4"/>
        <v>0</v>
      </c>
      <c r="I19" s="31">
        <f t="shared" si="4"/>
        <v>990757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1818635</v>
      </c>
      <c r="O19" s="43">
        <f t="shared" si="2"/>
        <v>169.50647777052848</v>
      </c>
      <c r="P19" s="10"/>
    </row>
    <row r="20" spans="1:16">
      <c r="A20" s="12"/>
      <c r="B20" s="44">
        <v>534</v>
      </c>
      <c r="C20" s="20" t="s">
        <v>35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990757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990757</v>
      </c>
      <c r="O20" s="47">
        <f t="shared" si="2"/>
        <v>92.343834467331533</v>
      </c>
      <c r="P20" s="9"/>
    </row>
    <row r="21" spans="1:16">
      <c r="A21" s="12"/>
      <c r="B21" s="44">
        <v>535</v>
      </c>
      <c r="C21" s="20" t="s">
        <v>36</v>
      </c>
      <c r="D21" s="46">
        <v>0</v>
      </c>
      <c r="E21" s="46">
        <v>0</v>
      </c>
      <c r="F21" s="46">
        <v>0</v>
      </c>
      <c r="G21" s="46">
        <v>782407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782407</v>
      </c>
      <c r="O21" s="47">
        <f t="shared" si="2"/>
        <v>72.924503681610588</v>
      </c>
      <c r="P21" s="9"/>
    </row>
    <row r="22" spans="1:16">
      <c r="A22" s="12"/>
      <c r="B22" s="44">
        <v>537</v>
      </c>
      <c r="C22" s="20" t="s">
        <v>37</v>
      </c>
      <c r="D22" s="46">
        <v>27987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1"/>
        <v>27987</v>
      </c>
      <c r="O22" s="47">
        <f t="shared" si="2"/>
        <v>2.6085376083511975</v>
      </c>
      <c r="P22" s="9"/>
    </row>
    <row r="23" spans="1:16">
      <c r="A23" s="12"/>
      <c r="B23" s="44">
        <v>539</v>
      </c>
      <c r="C23" s="20" t="s">
        <v>38</v>
      </c>
      <c r="D23" s="46">
        <v>17483</v>
      </c>
      <c r="E23" s="46">
        <v>0</v>
      </c>
      <c r="F23" s="46">
        <v>0</v>
      </c>
      <c r="G23" s="46">
        <v>1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1"/>
        <v>17484</v>
      </c>
      <c r="O23" s="47">
        <f t="shared" si="2"/>
        <v>1.629602013235157</v>
      </c>
      <c r="P23" s="9"/>
    </row>
    <row r="24" spans="1:16" ht="15.6">
      <c r="A24" s="28" t="s">
        <v>39</v>
      </c>
      <c r="B24" s="29"/>
      <c r="C24" s="30"/>
      <c r="D24" s="31">
        <f t="shared" ref="D24:M24" si="5">SUM(D25:D25)</f>
        <v>0</v>
      </c>
      <c r="E24" s="31">
        <f t="shared" si="5"/>
        <v>1275209</v>
      </c>
      <c r="F24" s="31">
        <f t="shared" si="5"/>
        <v>0</v>
      </c>
      <c r="G24" s="31">
        <f t="shared" si="5"/>
        <v>0</v>
      </c>
      <c r="H24" s="31">
        <f t="shared" si="5"/>
        <v>0</v>
      </c>
      <c r="I24" s="31">
        <f t="shared" si="5"/>
        <v>0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31">
        <f t="shared" ref="N24:N29" si="6">SUM(D24:M24)</f>
        <v>1275209</v>
      </c>
      <c r="O24" s="43">
        <f t="shared" si="2"/>
        <v>118.85627737906609</v>
      </c>
      <c r="P24" s="10"/>
    </row>
    <row r="25" spans="1:16">
      <c r="A25" s="12"/>
      <c r="B25" s="44">
        <v>541</v>
      </c>
      <c r="C25" s="20" t="s">
        <v>40</v>
      </c>
      <c r="D25" s="46">
        <v>0</v>
      </c>
      <c r="E25" s="46">
        <v>1275209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1275209</v>
      </c>
      <c r="O25" s="47">
        <f t="shared" si="2"/>
        <v>118.85627737906609</v>
      </c>
      <c r="P25" s="9"/>
    </row>
    <row r="26" spans="1:16" ht="15.6">
      <c r="A26" s="28" t="s">
        <v>41</v>
      </c>
      <c r="B26" s="29"/>
      <c r="C26" s="30"/>
      <c r="D26" s="31">
        <f t="shared" ref="D26:M26" si="7">SUM(D27:D28)</f>
        <v>25966</v>
      </c>
      <c r="E26" s="31">
        <f t="shared" si="7"/>
        <v>241139</v>
      </c>
      <c r="F26" s="31">
        <f t="shared" si="7"/>
        <v>0</v>
      </c>
      <c r="G26" s="31">
        <f t="shared" si="7"/>
        <v>0</v>
      </c>
      <c r="H26" s="31">
        <f t="shared" si="7"/>
        <v>0</v>
      </c>
      <c r="I26" s="31">
        <f t="shared" si="7"/>
        <v>0</v>
      </c>
      <c r="J26" s="31">
        <f t="shared" si="7"/>
        <v>0</v>
      </c>
      <c r="K26" s="31">
        <f t="shared" si="7"/>
        <v>0</v>
      </c>
      <c r="L26" s="31">
        <f t="shared" si="7"/>
        <v>0</v>
      </c>
      <c r="M26" s="31">
        <f t="shared" si="7"/>
        <v>0</v>
      </c>
      <c r="N26" s="31">
        <f t="shared" si="6"/>
        <v>267105</v>
      </c>
      <c r="O26" s="43">
        <f t="shared" si="2"/>
        <v>24.895610028893653</v>
      </c>
      <c r="P26" s="10"/>
    </row>
    <row r="27" spans="1:16">
      <c r="A27" s="13"/>
      <c r="B27" s="45">
        <v>553</v>
      </c>
      <c r="C27" s="21" t="s">
        <v>43</v>
      </c>
      <c r="D27" s="46">
        <v>25966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25966</v>
      </c>
      <c r="O27" s="47">
        <f t="shared" si="2"/>
        <v>2.4201696337030478</v>
      </c>
      <c r="P27" s="9"/>
    </row>
    <row r="28" spans="1:16">
      <c r="A28" s="13"/>
      <c r="B28" s="45">
        <v>554</v>
      </c>
      <c r="C28" s="21" t="s">
        <v>44</v>
      </c>
      <c r="D28" s="46">
        <v>0</v>
      </c>
      <c r="E28" s="46">
        <v>241139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241139</v>
      </c>
      <c r="O28" s="47">
        <f t="shared" si="2"/>
        <v>22.475440395190606</v>
      </c>
      <c r="P28" s="9"/>
    </row>
    <row r="29" spans="1:16" ht="15.6">
      <c r="A29" s="28" t="s">
        <v>46</v>
      </c>
      <c r="B29" s="29"/>
      <c r="C29" s="30"/>
      <c r="D29" s="31">
        <f t="shared" ref="D29:M29" si="8">SUM(D30:D31)</f>
        <v>272541</v>
      </c>
      <c r="E29" s="31">
        <f t="shared" si="8"/>
        <v>0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6"/>
        <v>272541</v>
      </c>
      <c r="O29" s="43">
        <f t="shared" si="2"/>
        <v>25.402274210084816</v>
      </c>
      <c r="P29" s="10"/>
    </row>
    <row r="30" spans="1:16">
      <c r="A30" s="12"/>
      <c r="B30" s="44">
        <v>562</v>
      </c>
      <c r="C30" s="20" t="s">
        <v>47</v>
      </c>
      <c r="D30" s="46">
        <v>173620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6" si="9">SUM(D30:M30)</f>
        <v>173620</v>
      </c>
      <c r="O30" s="47">
        <f t="shared" si="2"/>
        <v>16.18230962811073</v>
      </c>
      <c r="P30" s="9"/>
    </row>
    <row r="31" spans="1:16">
      <c r="A31" s="12"/>
      <c r="B31" s="44">
        <v>569</v>
      </c>
      <c r="C31" s="20" t="s">
        <v>48</v>
      </c>
      <c r="D31" s="46">
        <v>98921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9"/>
        <v>98921</v>
      </c>
      <c r="O31" s="47">
        <f t="shared" si="2"/>
        <v>9.2199645819740894</v>
      </c>
      <c r="P31" s="9"/>
    </row>
    <row r="32" spans="1:16" ht="15.6">
      <c r="A32" s="28" t="s">
        <v>49</v>
      </c>
      <c r="B32" s="29"/>
      <c r="C32" s="30"/>
      <c r="D32" s="31">
        <f t="shared" ref="D32:M32" si="10">SUM(D33:D34)</f>
        <v>93052</v>
      </c>
      <c r="E32" s="31">
        <f t="shared" si="10"/>
        <v>91592</v>
      </c>
      <c r="F32" s="31">
        <f t="shared" si="10"/>
        <v>0</v>
      </c>
      <c r="G32" s="31">
        <f t="shared" si="10"/>
        <v>202161</v>
      </c>
      <c r="H32" s="31">
        <f t="shared" si="10"/>
        <v>0</v>
      </c>
      <c r="I32" s="31">
        <f t="shared" si="10"/>
        <v>0</v>
      </c>
      <c r="J32" s="31">
        <f t="shared" si="10"/>
        <v>0</v>
      </c>
      <c r="K32" s="31">
        <f t="shared" si="10"/>
        <v>0</v>
      </c>
      <c r="L32" s="31">
        <f t="shared" si="10"/>
        <v>0</v>
      </c>
      <c r="M32" s="31">
        <f t="shared" si="10"/>
        <v>0</v>
      </c>
      <c r="N32" s="31">
        <f t="shared" si="9"/>
        <v>386805</v>
      </c>
      <c r="O32" s="43">
        <f t="shared" si="2"/>
        <v>36.052288190884518</v>
      </c>
      <c r="P32" s="9"/>
    </row>
    <row r="33" spans="1:119">
      <c r="A33" s="12"/>
      <c r="B33" s="44">
        <v>571</v>
      </c>
      <c r="C33" s="20" t="s">
        <v>68</v>
      </c>
      <c r="D33" s="46">
        <v>60240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9"/>
        <v>60240</v>
      </c>
      <c r="O33" s="47">
        <f t="shared" si="2"/>
        <v>5.6146891602199647</v>
      </c>
      <c r="P33" s="9"/>
    </row>
    <row r="34" spans="1:119">
      <c r="A34" s="12"/>
      <c r="B34" s="44">
        <v>572</v>
      </c>
      <c r="C34" s="20" t="s">
        <v>50</v>
      </c>
      <c r="D34" s="46">
        <v>32812</v>
      </c>
      <c r="E34" s="46">
        <v>91592</v>
      </c>
      <c r="F34" s="46">
        <v>0</v>
      </c>
      <c r="G34" s="46">
        <v>202161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9"/>
        <v>326565</v>
      </c>
      <c r="O34" s="47">
        <f t="shared" si="2"/>
        <v>30.437599030664554</v>
      </c>
      <c r="P34" s="9"/>
    </row>
    <row r="35" spans="1:119" ht="15.6">
      <c r="A35" s="28" t="s">
        <v>58</v>
      </c>
      <c r="B35" s="29"/>
      <c r="C35" s="30"/>
      <c r="D35" s="31">
        <f t="shared" ref="D35:M35" si="11">SUM(D36:D37)</f>
        <v>4422045</v>
      </c>
      <c r="E35" s="31">
        <f t="shared" si="11"/>
        <v>619598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 t="shared" si="9"/>
        <v>5041643</v>
      </c>
      <c r="O35" s="43">
        <f t="shared" si="2"/>
        <v>469.90800633796255</v>
      </c>
      <c r="P35" s="9"/>
    </row>
    <row r="36" spans="1:119">
      <c r="A36" s="12"/>
      <c r="B36" s="44">
        <v>581</v>
      </c>
      <c r="C36" s="20" t="s">
        <v>52</v>
      </c>
      <c r="D36" s="46">
        <v>4422045</v>
      </c>
      <c r="E36" s="46">
        <v>577054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9"/>
        <v>4999099</v>
      </c>
      <c r="O36" s="47">
        <f t="shared" si="2"/>
        <v>465.94267872122288</v>
      </c>
      <c r="P36" s="9"/>
    </row>
    <row r="37" spans="1:119">
      <c r="A37" s="12"/>
      <c r="B37" s="44">
        <v>587</v>
      </c>
      <c r="C37" s="20" t="s">
        <v>102</v>
      </c>
      <c r="D37" s="46">
        <v>0</v>
      </c>
      <c r="E37" s="46">
        <v>42544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3" si="12">SUM(D37:M37)</f>
        <v>42544</v>
      </c>
      <c r="O37" s="47">
        <f t="shared" si="2"/>
        <v>3.9653276167396774</v>
      </c>
      <c r="P37" s="9"/>
    </row>
    <row r="38" spans="1:119" ht="15.6">
      <c r="A38" s="28" t="s">
        <v>53</v>
      </c>
      <c r="B38" s="29"/>
      <c r="C38" s="30"/>
      <c r="D38" s="31">
        <f t="shared" ref="D38:M38" si="13">SUM(D39:D43)</f>
        <v>24814</v>
      </c>
      <c r="E38" s="31">
        <f t="shared" si="13"/>
        <v>379315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404129</v>
      </c>
      <c r="O38" s="43">
        <f t="shared" si="2"/>
        <v>37.666977351104485</v>
      </c>
      <c r="P38" s="9"/>
    </row>
    <row r="39" spans="1:119">
      <c r="A39" s="12"/>
      <c r="B39" s="44">
        <v>602</v>
      </c>
      <c r="C39" s="20" t="s">
        <v>54</v>
      </c>
      <c r="D39" s="46">
        <v>6602</v>
      </c>
      <c r="E39" s="46">
        <v>21481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28083</v>
      </c>
      <c r="O39" s="47">
        <f t="shared" si="2"/>
        <v>2.6174853201603132</v>
      </c>
      <c r="P39" s="9"/>
    </row>
    <row r="40" spans="1:119">
      <c r="A40" s="12"/>
      <c r="B40" s="44">
        <v>603</v>
      </c>
      <c r="C40" s="20" t="s">
        <v>55</v>
      </c>
      <c r="D40" s="46">
        <v>986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986</v>
      </c>
      <c r="O40" s="47">
        <f t="shared" si="2"/>
        <v>9.1900456706123596E-2</v>
      </c>
      <c r="P40" s="9"/>
    </row>
    <row r="41" spans="1:119">
      <c r="A41" s="12"/>
      <c r="B41" s="44">
        <v>604</v>
      </c>
      <c r="C41" s="20" t="s">
        <v>78</v>
      </c>
      <c r="D41" s="46">
        <v>11898</v>
      </c>
      <c r="E41" s="46">
        <v>321928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333826</v>
      </c>
      <c r="O41" s="47">
        <f t="shared" si="2"/>
        <v>31.114362941560259</v>
      </c>
      <c r="P41" s="9"/>
    </row>
    <row r="42" spans="1:119">
      <c r="A42" s="12"/>
      <c r="B42" s="44">
        <v>615</v>
      </c>
      <c r="C42" s="20" t="s">
        <v>71</v>
      </c>
      <c r="D42" s="46">
        <v>5328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5328</v>
      </c>
      <c r="O42" s="47">
        <f t="shared" si="2"/>
        <v>0.4965980054059092</v>
      </c>
      <c r="P42" s="9"/>
    </row>
    <row r="43" spans="1:119" ht="15.6" thickBot="1">
      <c r="A43" s="12"/>
      <c r="B43" s="44">
        <v>651</v>
      </c>
      <c r="C43" s="20" t="s">
        <v>103</v>
      </c>
      <c r="D43" s="46">
        <v>0</v>
      </c>
      <c r="E43" s="46">
        <v>35906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35906</v>
      </c>
      <c r="O43" s="47">
        <f t="shared" si="2"/>
        <v>3.34663062727188</v>
      </c>
      <c r="P43" s="9"/>
    </row>
    <row r="44" spans="1:119" ht="16.2" thickBot="1">
      <c r="A44" s="14" t="s">
        <v>10</v>
      </c>
      <c r="B44" s="23"/>
      <c r="C44" s="22"/>
      <c r="D44" s="15">
        <f t="shared" ref="D44:M44" si="14">SUM(D5,D12,D19,D24,D26,D29,D32,D35,D38)</f>
        <v>7025428</v>
      </c>
      <c r="E44" s="15">
        <f t="shared" si="14"/>
        <v>9954854</v>
      </c>
      <c r="F44" s="15">
        <f t="shared" si="14"/>
        <v>0</v>
      </c>
      <c r="G44" s="15">
        <f t="shared" si="14"/>
        <v>1009731</v>
      </c>
      <c r="H44" s="15">
        <f t="shared" si="14"/>
        <v>0</v>
      </c>
      <c r="I44" s="15">
        <f t="shared" si="14"/>
        <v>990757</v>
      </c>
      <c r="J44" s="15">
        <f t="shared" si="14"/>
        <v>0</v>
      </c>
      <c r="K44" s="15">
        <f t="shared" si="14"/>
        <v>0</v>
      </c>
      <c r="L44" s="15">
        <f t="shared" si="14"/>
        <v>0</v>
      </c>
      <c r="M44" s="15">
        <f t="shared" si="14"/>
        <v>0</v>
      </c>
      <c r="N44" s="15">
        <f>SUM(D44:M44)</f>
        <v>18980770</v>
      </c>
      <c r="O44" s="37">
        <f t="shared" si="2"/>
        <v>1769.1089570323422</v>
      </c>
      <c r="P44" s="6"/>
      <c r="Q44" s="2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</row>
    <row r="45" spans="1:119">
      <c r="A45" s="16"/>
      <c r="B45" s="18"/>
      <c r="C45" s="18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9"/>
    </row>
    <row r="46" spans="1:119">
      <c r="A46" s="38"/>
      <c r="B46" s="39"/>
      <c r="C46" s="39"/>
      <c r="D46" s="40"/>
      <c r="E46" s="40"/>
      <c r="F46" s="40"/>
      <c r="G46" s="40"/>
      <c r="H46" s="40"/>
      <c r="I46" s="40"/>
      <c r="J46" s="40"/>
      <c r="K46" s="40"/>
      <c r="L46" s="118" t="s">
        <v>104</v>
      </c>
      <c r="M46" s="118"/>
      <c r="N46" s="118"/>
      <c r="O46" s="41">
        <v>10729</v>
      </c>
    </row>
    <row r="47" spans="1:119">
      <c r="A47" s="119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7"/>
    </row>
    <row r="48" spans="1:119" ht="15.75" customHeight="1" thickBot="1">
      <c r="A48" s="120" t="s">
        <v>62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100"/>
    </row>
  </sheetData>
  <mergeCells count="10">
    <mergeCell ref="L46:N46"/>
    <mergeCell ref="A47:O47"/>
    <mergeCell ref="A48:O4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2025-10-05T03:40:40Z</cp:lastPrinted>
  <dcterms:created xsi:type="dcterms:W3CDTF">2000-08-31T21:26:31Z</dcterms:created>
  <dcterms:modified xsi:type="dcterms:W3CDTF">2025-10-05T03:42:45Z</dcterms:modified>
</cp:coreProperties>
</file>